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Denne_projektmappe" defaultThemeVersion="124226"/>
  <mc:AlternateContent xmlns:mc="http://schemas.openxmlformats.org/markup-compatibility/2006">
    <mc:Choice Requires="x15">
      <x15ac:absPath xmlns:x15ac="http://schemas.microsoft.com/office/spreadsheetml/2010/11/ac" url="N:\FIT2\Desktop\"/>
    </mc:Choice>
  </mc:AlternateContent>
  <xr:revisionPtr revIDLastSave="0" documentId="8_{1BD77347-E3CF-4377-9468-28553A3DBEA8}" xr6:coauthVersionLast="34" xr6:coauthVersionMax="34" xr10:uidLastSave="{00000000-0000-0000-0000-000000000000}"/>
  <bookViews>
    <workbookView xWindow="0" yWindow="135" windowWidth="12675" windowHeight="11625" xr2:uid="{00000000-000D-0000-FFFF-FFFF00000000}"/>
  </bookViews>
  <sheets>
    <sheet name="S01" sheetId="14" r:id="rId1"/>
    <sheet name="S02" sheetId="1" r:id="rId2"/>
    <sheet name="S03" sheetId="13" r:id="rId3"/>
    <sheet name="Outputdata" sheetId="3" state="hidden" r:id="rId4"/>
  </sheets>
  <definedNames>
    <definedName name="CVRnr" localSheetId="0">'S01'!#REF!</definedName>
    <definedName name="CVRnr" localSheetId="2">'S03'!#REF!</definedName>
    <definedName name="CVRnr">'S02'!#REF!</definedName>
    <definedName name="DatoIndberetning" localSheetId="0">'S01'!#REF!</definedName>
    <definedName name="DatoIndberetning" localSheetId="2">'S03'!#REF!</definedName>
    <definedName name="DatoIndberetning">'S02'!#REF!</definedName>
    <definedName name="FakturaMail" localSheetId="0">'S01'!#REF!</definedName>
    <definedName name="FakturaMail" localSheetId="2">'S03'!#REF!</definedName>
    <definedName name="FakturaMail">'S02'!#REF!</definedName>
    <definedName name="gmail" localSheetId="0">'S01'!#REF!</definedName>
    <definedName name="gmail">'S02'!#REF!</definedName>
    <definedName name="KontaktMail" localSheetId="0">'S01'!#REF!</definedName>
    <definedName name="KontaktMail" localSheetId="2">'S03'!#REF!</definedName>
    <definedName name="KontaktMail">'S02'!#REF!</definedName>
    <definedName name="KontaktNavn" localSheetId="0">'S01'!#REF!</definedName>
    <definedName name="KontaktNavn" localSheetId="2">'S03'!#REF!</definedName>
    <definedName name="KontaktNavn">'S02'!#REF!</definedName>
    <definedName name="KontaktTlf" localSheetId="0">'S01'!#REF!</definedName>
    <definedName name="KontaktTlf" localSheetId="2">'S03'!#REF!</definedName>
    <definedName name="KontaktTlf">'S02'!#REF!</definedName>
    <definedName name="ListInstitut" localSheetId="0">#REF!</definedName>
    <definedName name="ListInstitut" localSheetId="2">#REF!</definedName>
    <definedName name="ListInstitut">#REF!</definedName>
    <definedName name="ListAar" localSheetId="0">#REF!</definedName>
    <definedName name="ListAar" localSheetId="2">#REF!</definedName>
    <definedName name="ListAar">#REF!</definedName>
    <definedName name="Periode" localSheetId="0">'S01'!#REF!</definedName>
    <definedName name="Periode" localSheetId="2">'S03'!#REF!</definedName>
    <definedName name="Periode">'S02'!#REF!</definedName>
    <definedName name="RegNr" localSheetId="0">'S01'!#REF!</definedName>
    <definedName name="RegNr" localSheetId="2">'S03'!#REF!</definedName>
    <definedName name="RegNr">'S02'!#REF!</definedName>
    <definedName name="_xlnm.Print_Area" localSheetId="0">'S01'!$C$1:$L$28</definedName>
    <definedName name="_xlnm.Print_Area" localSheetId="1">'S02'!$C$1:$L$97</definedName>
    <definedName name="_xlnm.Print_Area" localSheetId="2">'S03'!$C$1:$L$31</definedName>
    <definedName name="Vejledning">'S02'!$C$36</definedName>
    <definedName name="VejlPost13">#REF!</definedName>
    <definedName name="VejlPost15">#REF!</definedName>
    <definedName name="VejlPost16">#REF!</definedName>
    <definedName name="VejlPost17">#REF!</definedName>
    <definedName name="VejlPost3">#REF!</definedName>
    <definedName name="VejlPost4">#REF!</definedName>
    <definedName name="VejlPost5">#REF!</definedName>
    <definedName name="Virksomhed" localSheetId="0">'S01'!#REF!</definedName>
    <definedName name="Virksomhed" localSheetId="2">'S03'!#REF!</definedName>
    <definedName name="Virksomhed">'S02'!#REF!</definedName>
  </definedNames>
  <calcPr calcId="179021"/>
</workbook>
</file>

<file path=xl/calcChain.xml><?xml version="1.0" encoding="utf-8"?>
<calcChain xmlns="http://schemas.openxmlformats.org/spreadsheetml/2006/main">
  <c r="C8" i="14" l="1"/>
  <c r="C4" i="13" l="1"/>
  <c r="K30" i="13"/>
  <c r="I30" i="13"/>
  <c r="G30" i="13"/>
  <c r="E30" i="13"/>
  <c r="E22" i="13"/>
  <c r="E17" i="13"/>
  <c r="E14" i="13"/>
  <c r="E13" i="13"/>
  <c r="E12" i="13"/>
  <c r="C5" i="14" l="1"/>
  <c r="AR2" i="3" l="1"/>
  <c r="AT2" i="3"/>
  <c r="AU2" i="3"/>
  <c r="AV2" i="3"/>
  <c r="AL2" i="3"/>
  <c r="AM2" i="3"/>
  <c r="AO2" i="3"/>
  <c r="AP2" i="3"/>
  <c r="AQ2" i="3"/>
  <c r="AH2" i="3"/>
  <c r="AG2" i="3"/>
  <c r="AF2" i="3"/>
  <c r="AE2" i="3"/>
  <c r="AA2" i="3"/>
  <c r="AB2" i="3"/>
  <c r="AC2" i="3"/>
  <c r="AD2" i="3"/>
  <c r="U2" i="3"/>
  <c r="V2" i="3"/>
  <c r="W2" i="3"/>
  <c r="X2" i="3"/>
  <c r="Y2" i="3"/>
  <c r="Z2" i="3"/>
  <c r="L2" i="3"/>
  <c r="M2" i="3"/>
  <c r="N2" i="3"/>
  <c r="O2" i="3"/>
  <c r="P2" i="3"/>
  <c r="Q2" i="3"/>
  <c r="R2" i="3"/>
  <c r="S2" i="3"/>
  <c r="T2" i="3"/>
  <c r="K2" i="3"/>
  <c r="I2" i="3"/>
  <c r="G2" i="3"/>
  <c r="F2" i="3"/>
  <c r="H2" i="3"/>
  <c r="E2" i="3"/>
  <c r="D2" i="3"/>
  <c r="C2" i="3"/>
  <c r="B2" i="3"/>
  <c r="A2" i="3"/>
  <c r="C4" i="1"/>
  <c r="G12" i="13"/>
  <c r="AZ2" i="3"/>
  <c r="AY2" i="3"/>
  <c r="AX2" i="3"/>
  <c r="AW2" i="3"/>
  <c r="AS2" i="3"/>
  <c r="AN2" i="3"/>
  <c r="AK2" i="3"/>
  <c r="AJ2" i="3"/>
  <c r="AI2" i="3"/>
  <c r="K28" i="13"/>
  <c r="I28" i="13"/>
  <c r="G28" i="13"/>
  <c r="E28" i="13"/>
  <c r="E10" i="13"/>
  <c r="K30" i="1"/>
  <c r="I30" i="1"/>
  <c r="G30" i="1"/>
  <c r="E30" i="1"/>
  <c r="E6" i="1"/>
  <c r="C4" i="14"/>
  <c r="C6" i="14" l="1"/>
  <c r="D13" i="13" l="1"/>
  <c r="C23" i="13"/>
  <c r="D14" i="13" l="1"/>
  <c r="C24" i="13"/>
  <c r="D15" i="13" l="1"/>
  <c r="D16" i="13" s="1"/>
  <c r="D17" i="13" s="1"/>
  <c r="D18" i="13" s="1"/>
  <c r="D19" i="13" s="1"/>
  <c r="D20" i="13" s="1"/>
  <c r="D21" i="13" s="1"/>
  <c r="D22" i="13" s="1"/>
  <c r="D23" i="13" s="1"/>
  <c r="D24" i="13" s="1"/>
  <c r="D25" i="13" s="1"/>
  <c r="D30" i="13" s="1"/>
  <c r="F30" i="13" s="1"/>
  <c r="H30" i="13" s="1"/>
  <c r="J30" i="13" s="1"/>
  <c r="J2" i="3"/>
  <c r="C8" i="13" l="1"/>
  <c r="D9" i="1"/>
  <c r="D10" i="1" s="1"/>
  <c r="C38" i="1" s="1"/>
  <c r="D11" i="1" l="1"/>
  <c r="C47" i="1" s="1"/>
  <c r="D12" i="1" l="1"/>
  <c r="C54" i="1" s="1"/>
  <c r="D13" i="1" l="1"/>
  <c r="D14" i="1" l="1"/>
  <c r="D15" i="1" s="1"/>
  <c r="G22" i="13"/>
  <c r="D16" i="1" l="1"/>
  <c r="D17" i="1" s="1"/>
  <c r="D18" i="1" s="1"/>
  <c r="G14" i="13"/>
  <c r="G13" i="13" l="1"/>
  <c r="D19" i="1"/>
  <c r="C65" i="1" l="1"/>
  <c r="G17" i="13"/>
  <c r="D20" i="1"/>
  <c r="D21" i="1" s="1"/>
  <c r="C72" i="1" l="1"/>
  <c r="D22" i="1"/>
  <c r="C84" i="1" l="1"/>
  <c r="D23" i="1"/>
  <c r="D24" i="1" l="1"/>
  <c r="D25" i="1" s="1"/>
  <c r="D26" i="1" s="1"/>
  <c r="D27" i="1" s="1"/>
  <c r="D32" i="1" s="1"/>
  <c r="F32" i="1" s="1"/>
  <c r="H32" i="1" s="1"/>
  <c r="J32" i="1" s="1"/>
  <c r="C95" i="1" l="1"/>
</calcChain>
</file>

<file path=xl/sharedStrings.xml><?xml version="1.0" encoding="utf-8"?>
<sst xmlns="http://schemas.openxmlformats.org/spreadsheetml/2006/main" count="183" uniqueCount="153">
  <si>
    <t>Telefon</t>
  </si>
  <si>
    <t>Kontaktperson:</t>
  </si>
  <si>
    <t>Email</t>
  </si>
  <si>
    <t>1.000 kr.</t>
  </si>
  <si>
    <t>Virksomhedsnavn:</t>
  </si>
  <si>
    <t>Virksomhedsnavn</t>
  </si>
  <si>
    <t>Regnnr</t>
  </si>
  <si>
    <t>Cvrnr</t>
  </si>
  <si>
    <t>Kontaktperson</t>
  </si>
  <si>
    <t>Passiver omfattet af artikel 5, stk. 1 litra a omfatter  koncerninterne passiver, der opstår på grundlag af transaktioner, der af et institut indgås med et institut, som er en del af samme koncern, forudsat at samtlige følgende betingelser er opfyldt:</t>
  </si>
  <si>
    <t>i)   hvert institut er etableret i Unionen</t>
  </si>
  <si>
    <t>iii)  der er ingen nuværende eller forudsete væsentlige praktiske eller juridiske hindringer for umiddelbar tilbagebetaling af passiverne, når de forfalder.</t>
  </si>
  <si>
    <t>Passiver omfattet af artikel 5, stk. 1 litra e omfatter passiver, der opstår som følge af besiddelse af kunders aktiver eller penge, herunder kunders aktiver eller penge, der er deponeret af eller på vegne af investeringsinstitutter som defineret i artikel 1, stk. 2, i Europa-Parlamentets og Rådets direktiv 2009/65/EF (1) (kollektive investeringsforeninger) eller AIF'er som defineret i artikel 4, stk. 1, litra a), i Europa- Parlamentets og Rådets direktiv 2011/61/EU (2) (alternative investeringsfonde), under forudsætning af at disse kunder er beskyttet i henhold til den gældende insolvensret.</t>
  </si>
  <si>
    <t xml:space="preserve">Post 13 skal opgøres på institutniveau ved brug af  FIN-REP definitionen, svarende til summen af følgende  poster i AS indberetningen: </t>
  </si>
  <si>
    <t xml:space="preserve">FIN-REP F08.01 række 160, kolonne 010-030
FIN-REP F08.01 række 210, kolonne 010-030
</t>
  </si>
  <si>
    <t>1. AS08 post "Gæld til kreditinstitutter"</t>
  </si>
  <si>
    <t>FINREP indrapporteres kun af koncernselskaber og kun for koncerner.</t>
  </si>
  <si>
    <t>Passiver omfattet af artikel 5, stk. 1, litra e i Kommissionens delegerede forordning (EU) 2015/63 (fondsmæglerselskaber 1)</t>
  </si>
  <si>
    <t>Passiver omfattet af artikel 5, stk.1, litra f i Kommissionens delegerede forordning (EU) 2015/63 (støttelån)</t>
  </si>
  <si>
    <t xml:space="preserve">Posten er kun relevant for fondsmæglerselskaber 1. Den danske konkurslov  giver dog  ikke særlig beskyttelse af  kundernes aktiver og penge, hvorfor summen af de opgjorte passiver som udgangspunkt, vil være 0 kr.  </t>
  </si>
  <si>
    <t xml:space="preserve">Passiver omfattet af artikel 5, stk. 1 litra f omfatter (for institutter, der arbejder med støttelån) det formidlende instituts passiver over for det eksponeringsleverende institut eller en anden støttebank eller et andet formidlende institut og den oprindelige støttebanks passiver over for dens finansieringsparter, for så vidt som størrelsen af disse passiver matches af det pågældende instituts støttelån. </t>
  </si>
  <si>
    <r>
      <t xml:space="preserve">Interbankindskud defineres som den regnskabsmæssige værdi af kreditinstitutternes og andre finansielle selskabers </t>
    </r>
    <r>
      <rPr>
        <b/>
        <sz val="10"/>
        <color rgb="FF000000"/>
        <rFont val="Arial"/>
        <family val="2"/>
      </rPr>
      <t xml:space="preserve">indskud </t>
    </r>
    <r>
      <rPr>
        <sz val="10"/>
        <color rgb="FF000000"/>
        <rFont val="Arial"/>
        <family val="2"/>
      </rPr>
      <t>som opgjort til brug for indberetningsskema nr. 81 i bilag II til gennemførelsesforordning (EU) 680/2014, svarende til følgende poster i FINREP:</t>
    </r>
  </si>
  <si>
    <t xml:space="preserve">2. Delmængde af AS02 post "Indlån og anden gæld", som er indskudt af andre finansielle selskaber </t>
  </si>
  <si>
    <t xml:space="preserve">2. Delmængde af AS02 post "Udlån og tilgodehavender til dagsværdi", som er ydet til andre finansielle selskaber </t>
  </si>
  <si>
    <r>
      <t xml:space="preserve">Interbanklån defineres som summen af de regnskabsmæssige værdier af </t>
    </r>
    <r>
      <rPr>
        <b/>
        <sz val="10"/>
        <color rgb="FF000000"/>
        <rFont val="Arial"/>
        <family val="2"/>
      </rPr>
      <t>lån og forskud</t>
    </r>
    <r>
      <rPr>
        <sz val="10"/>
        <color rgb="FF000000"/>
        <rFont val="Arial"/>
        <family val="2"/>
      </rPr>
      <t xml:space="preserve"> til kreditinstitutter og andre finansielle selskaber som opgjort til brug for indberetningsskema nr. 4.1, 4.2, 4.3 og 4.4 i bilag III til gennemførelsesforordning (EU) 680/2014, svarende til  følgende poster i FIN-REP:</t>
    </r>
  </si>
  <si>
    <t>3. Delmængde af AS02 post "Udlån og tilgodehavender til amortiseret kostpris", som er ydet til andre finansielle selskaber</t>
  </si>
  <si>
    <t>ii)  hvert institut er i fuldt omfang underlagt det samme konsoliderende tilsyn i henhold til artikel 6-17 i forordning (EU) 575/2013 og er omfattet af passende centraliserede procedurer for risikoevaluering, -måling og -kontrol</t>
  </si>
  <si>
    <t>Posten omfatter dækkede indskud og dækkede kontante midler i medfør § 9, stk. 1, og § 10 i lov om en indskyder- og investorgarantiordning.</t>
  </si>
  <si>
    <t>Posten kan  omfatte særligt dækkede obligationer, seniorgæld, anden ikke-efterstillet gæld samt efterstillet gæld, hvis ovenstående betingelser er opfyldt. Disse passiver vil ikke indgå i opgørelse af bidrag til Afviklingsformuen.</t>
  </si>
  <si>
    <t>Visse europæiske (ikke danske) kreditinstitutter er etableret som støttebanker, som har til formål at fremme de samfundsmæssige målsætninger for centralregeringen eller en regional eller lokal myndighed i en medlemsstat hovedsagelig ved at yde støttelån på ikke konkurrencemæssigt grundlag uden vinding for øje. De lån, som sådanne institutter yder, er direkte eller indirekte delvist garanteret af centralregeringen eller den regionale eller lokale myndighed og vil ikke indgå i opgørelse af bidrag til Afviklingsformuen.</t>
  </si>
  <si>
    <t>Støttelån ydes til tider gennem et andet institut som formidler (pass through-lån). I sådanne tilfælde modtager det formidlende kreditinstitut støttelån fra en multilateral udviklingsbank eller enhed i den offentlige sektor og yder dem til andre kreditinstitutter, som yder dem til slutkunderne. Da de formidlende kreditinstitutter videregiver den likviditet, der er forbundet med disse lån fra den oprindelige støttebank, til et udlånsinstitut eller et andet formidlende institut, vil disse passiver ikke indgå i opgørelse af bidrag til Afviklingsformuen.</t>
  </si>
  <si>
    <t>Posten er kun relevant i det omfang instituttet er et formidlende institut af støttelån. Hvis instituttet ikke arbejder med støttelån, vil posten skulle opgøres til 0 kr.</t>
  </si>
  <si>
    <t>1. AS05 post "Tilgodehavender hos kreditinstitutter"</t>
  </si>
  <si>
    <t>Andre finansielle selskaber omfatter: Alle finansielle selskaber og kvasi-selskaber, bortset fra kreditinstitutter, som f.eks. investeringsselskaber, investeringsfonde, forsikringsselskaber, pensionsfonde, CIU'er og clearinginstitutter samt øvrige finansielle mellemled og finansielle hjælpeenheder.</t>
  </si>
  <si>
    <t xml:space="preserve">Post 14 skal opgøres på institutniveau ved brug af FIN-REP definitionen, svarende til summen af følgende  poster i AS indberetningen: </t>
  </si>
  <si>
    <t>Regn.nr.:</t>
  </si>
  <si>
    <t>Cvr.nr.:</t>
  </si>
  <si>
    <t>Telefon:</t>
  </si>
  <si>
    <t xml:space="preserve">FIN-REP F04.01 række 150+160, kolonne 010
FIN-REP F04.02 række 150+160, kolonne 010
FIN-REP F04.03 række 150+160, kolonne 010
FIN-REP F04.04 række 100+110, kolonne 060
FIN-REP F04.04 række 240+250, kolonne 060
</t>
  </si>
  <si>
    <t>N/A</t>
  </si>
  <si>
    <t>Bidragsperiode</t>
  </si>
  <si>
    <t>E-mail (ved flere adresser benyt semikolon):</t>
  </si>
  <si>
    <t>KOFS C 02.00 r010 c010</t>
  </si>
  <si>
    <t>KOFS C 01.00, r010, c010</t>
  </si>
  <si>
    <t>KOFS C 03.00, r010, c010</t>
  </si>
  <si>
    <t xml:space="preserve">KOFS C 02.00, r520, c010, ”Samlet risikoeksponering for positions-, valuta- og råvarerisici” </t>
  </si>
  <si>
    <t>Indberettes ikke</t>
  </si>
  <si>
    <t>Navn:</t>
  </si>
  <si>
    <t>Bidragsperiode:</t>
  </si>
  <si>
    <t>Regnskabsperiode</t>
  </si>
  <si>
    <t>KOFS C 03.00, r050, c010</t>
  </si>
  <si>
    <t>KSBS SB, gruppe SB, felt SB</t>
  </si>
  <si>
    <t>KAES F 32.01, r010, c010</t>
  </si>
  <si>
    <t>AS01 felt 16</t>
  </si>
  <si>
    <t>AS02 felt 3 + AS02 felt 4 + AS02 felt 5 + AS02 felt 6 + AS02 felt 7 + AS18 felt 8 + AS18 felt 15 + AS18 felt 24</t>
  </si>
  <si>
    <t>AS02 felt 4 + AS02 felt 5 + AS18 felt 8 + AS18 felt 15</t>
  </si>
  <si>
    <t>KNKS NPL, gruppe erhTot, felt NPLTot</t>
  </si>
  <si>
    <t>1.000 kr</t>
  </si>
  <si>
    <t>Aktiver i alt</t>
  </si>
  <si>
    <t>Passiver i alt</t>
  </si>
  <si>
    <t>Kapitalgrundlag</t>
  </si>
  <si>
    <t>Egentlig kernekapitalprocent</t>
  </si>
  <si>
    <t>Nedskrivningsegnede passiver</t>
  </si>
  <si>
    <t>Gearingsgrad</t>
  </si>
  <si>
    <t>Interbanklån</t>
  </si>
  <si>
    <t>Interbankindskud</t>
  </si>
  <si>
    <t>Passiver, der opstår på grundlag af derivatkontrakter</t>
  </si>
  <si>
    <t>Passiver, der opstår på grundlag af derivatkontrakter værdiansat I henhold til artikel 5, stk. 3</t>
  </si>
  <si>
    <t>Handelsaktiviteter</t>
  </si>
  <si>
    <t>Ikke balanceførte eksponeringer</t>
  </si>
  <si>
    <t>Reference</t>
  </si>
  <si>
    <t>Fakturamail</t>
  </si>
  <si>
    <t>Virksomhed:</t>
  </si>
  <si>
    <t xml:space="preserve">For beregning af LCR henvises til Finanstilsynets vejlening: </t>
  </si>
  <si>
    <t>www.finanstilsynet.dk/da/Ansoeg-og-Indberet/EU-indberetninger/COREP/Beregningsmodul-for-LCR</t>
  </si>
  <si>
    <t xml:space="preserve">samt Finanstilsynets LCR-beregningsmodul: </t>
  </si>
  <si>
    <t>http://www.finanstilsynet.dk/da/Lovgivning/Lovsamling/Pengeinstitutomraadet/Bankerogsparekasser/Vejledning%20om%20risikostyring%20p%20likviditetsomrdet%20for%20penge%20og%20realkreditinstitutter</t>
  </si>
  <si>
    <t>Dækkede indskud/kontante midler</t>
  </si>
  <si>
    <t>Passiver omfattet af artikel 5, stk. 1, litra a i Kommissionens delegerede forordning (EU) 2015/63 (koncerninterne)</t>
  </si>
  <si>
    <t>Net stable funding ratio (NSFR)</t>
  </si>
  <si>
    <t>Likviditetsdækningsgrad (LCR)</t>
  </si>
  <si>
    <t>Kapitalprocent</t>
  </si>
  <si>
    <t>Solvensbehovsprocent</t>
  </si>
  <si>
    <t>Samlet risikoeksponering (RWA)</t>
  </si>
  <si>
    <t>Misligholdte lån, brutto (NPL)</t>
  </si>
  <si>
    <t>Behæftede aktiver</t>
  </si>
  <si>
    <t>Udlån, brutto</t>
  </si>
  <si>
    <t>Gældsinstrumenter, brutto</t>
  </si>
  <si>
    <t>SKEMA: Afviklingsformuen</t>
  </si>
  <si>
    <t>Virksomhedstype</t>
  </si>
  <si>
    <t>Anfør oplysning om hvortil bidragsopkrævning skal sendes:</t>
  </si>
  <si>
    <t>E-mail (der må kun anføres én adresse):</t>
  </si>
  <si>
    <t>NEP-krav</t>
  </si>
  <si>
    <t>SKEMA: Selskabsoplysninger</t>
  </si>
  <si>
    <t>Vejledning</t>
  </si>
  <si>
    <t>Se vejledning nedenfor.</t>
  </si>
  <si>
    <t>AS08 felt 2 + delmængde af AS02 felt 24. Se vejledning nedenfor.</t>
  </si>
  <si>
    <t>AS05 felt 2 + delmængde af AS02 felt 4 og delmængde af AS02 felt 5. Se vejledning nedenfor.</t>
  </si>
  <si>
    <t>S02F01</t>
  </si>
  <si>
    <t>S02F02</t>
  </si>
  <si>
    <t>S02F03</t>
  </si>
  <si>
    <t>S02F04</t>
  </si>
  <si>
    <t>S02F05</t>
  </si>
  <si>
    <t>S02F06</t>
  </si>
  <si>
    <t>S02F07</t>
  </si>
  <si>
    <t>S02F08</t>
  </si>
  <si>
    <t>S02F09</t>
  </si>
  <si>
    <t>S02F10</t>
  </si>
  <si>
    <t>S02F11</t>
  </si>
  <si>
    <t>S02F12</t>
  </si>
  <si>
    <t>S02F13</t>
  </si>
  <si>
    <t>S02F14</t>
  </si>
  <si>
    <t>S02F15</t>
  </si>
  <si>
    <t>S02F16</t>
  </si>
  <si>
    <t>S02F17</t>
  </si>
  <si>
    <t>S02F18</t>
  </si>
  <si>
    <t>S02F19</t>
  </si>
  <si>
    <t>S02F20</t>
  </si>
  <si>
    <t>S02F21</t>
  </si>
  <si>
    <t>S02F22</t>
  </si>
  <si>
    <t>S02F23</t>
  </si>
  <si>
    <t>S02F24</t>
  </si>
  <si>
    <t>S03F01</t>
  </si>
  <si>
    <t>S03F02</t>
  </si>
  <si>
    <t>S03F03</t>
  </si>
  <si>
    <t>S03F04</t>
  </si>
  <si>
    <t>S03F05</t>
  </si>
  <si>
    <t>S03F06</t>
  </si>
  <si>
    <t>S03F07</t>
  </si>
  <si>
    <t>S03F08</t>
  </si>
  <si>
    <t>S03F09</t>
  </si>
  <si>
    <t>S03F10</t>
  </si>
  <si>
    <t>S03F11</t>
  </si>
  <si>
    <t>S03F12</t>
  </si>
  <si>
    <t>S03F13</t>
  </si>
  <si>
    <t>S03F14</t>
  </si>
  <si>
    <t>S03F15</t>
  </si>
  <si>
    <t>S03F16</t>
  </si>
  <si>
    <t>S03F17</t>
  </si>
  <si>
    <t>S03F18</t>
  </si>
  <si>
    <r>
      <t xml:space="preserve">Elektronisk indsendelse sker til: </t>
    </r>
    <r>
      <rPr>
        <b/>
        <sz val="12"/>
        <color theme="1"/>
        <rFont val="Arial"/>
        <family val="2"/>
      </rPr>
      <t>indberetning@finansielstabilitet.dk</t>
    </r>
    <r>
      <rPr>
        <sz val="12"/>
        <color theme="1"/>
        <rFont val="Arial"/>
        <family val="2"/>
      </rPr>
      <t>. Det er muligt at sende som sikker mail. Nærmere oplysninger herom findes på Finansiel Stabilitets hjemmeside under »Restrukturering og afvikling af visse finansielle virksomheder«.</t>
    </r>
  </si>
  <si>
    <t>Virksomhedstype:</t>
  </si>
  <si>
    <t>SKEMA: Garantiformuen (pengeinstitut- &amp; realkreditafdelingen)</t>
  </si>
  <si>
    <t>Posten opgøres som summen af passiver omfattet af artikel 5, stk. 1, litra a i Kommissionens delegerede forordning (EU) 2015/63.</t>
  </si>
  <si>
    <t>Posten opgøres som summen af passiver omfattet af artikel 5, stk. 1, litra e i Kommissionens delegerede forordning (EU) 2015/63.</t>
  </si>
  <si>
    <t>Posten opgøres som summen af passiver omfattet af artikel 5, stk. 1, litra f i Kommissionens delegerede forordning (EU) 2015/63.</t>
  </si>
  <si>
    <t>Udfyldes af pengeinstitutter og realkreditinstitutter omfattet af Garantiformuen.</t>
  </si>
  <si>
    <t>KRGS: Bal_Bo_Atot</t>
  </si>
  <si>
    <t>KRGS: Bal_Bo_Ptot</t>
  </si>
  <si>
    <t>KGRS: NoBg_GKC_Nmv</t>
  </si>
  <si>
    <t>KOFS C 07.00.a, ark eba_AP:x42 (Total), r080, c150 + KOFS C 08.01, ark eba_AP:x66|eba_EC:x4 og eba_AP:x67|eba_EC:x4, r030, c090</t>
  </si>
  <si>
    <t>KOFS C 47.00, r010, c330</t>
  </si>
  <si>
    <t>KOFS C 47.00, c010, (r060 + r090 + r110)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</si>
</sst>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sz val="10"/>
      <color theme="1"/>
      <name val="Arial"/>
      <family val="2"/>
    </font>
    <font>
      <sz val="8"/>
      <color indexed="8"/>
      <name val="Arial"/>
      <family val="2"/>
    </font>
    <font>
      <sz val="10"/>
      <color indexed="8"/>
      <name val="Arial"/>
      <family val="2"/>
    </font>
    <font>
      <b/>
      <sz val="10"/>
      <color theme="1"/>
      <name val="Arial"/>
      <family val="2"/>
    </font>
    <font>
      <sz val="12"/>
      <color theme="1"/>
      <name val="Arial"/>
      <family val="2"/>
    </font>
    <font>
      <sz val="7.5"/>
      <color theme="0"/>
      <name val="Arial"/>
      <family val="2"/>
    </font>
    <font>
      <sz val="14"/>
      <color theme="1"/>
      <name val="Arial"/>
      <family val="2"/>
    </font>
    <font>
      <u/>
      <sz val="11"/>
      <color theme="10"/>
      <name val="Calibri"/>
      <family val="2"/>
      <scheme val="minor"/>
    </font>
    <font>
      <sz val="10"/>
      <color theme="0"/>
      <name val="Arial"/>
      <family val="2"/>
    </font>
    <font>
      <b/>
      <sz val="10"/>
      <color rgb="FF000000"/>
      <name val="Arial"/>
      <family val="2"/>
    </font>
    <font>
      <sz val="10"/>
      <color rgb="FF000000"/>
      <name val="Arial"/>
      <family val="2"/>
    </font>
    <font>
      <sz val="9"/>
      <name val="Arial"/>
      <family val="2"/>
    </font>
    <font>
      <sz val="10"/>
      <color theme="1"/>
      <name val="Calibri"/>
      <family val="2"/>
    </font>
    <font>
      <b/>
      <sz val="12"/>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55"/>
        <bgColor indexed="64"/>
      </patternFill>
    </fill>
    <fill>
      <patternFill patternType="solid">
        <fgColor indexed="63"/>
        <bgColor indexed="64"/>
      </patternFill>
    </fill>
    <fill>
      <patternFill patternType="solid">
        <fgColor theme="0" tint="-0.3499862666707357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DDDDDD"/>
        <bgColor indexed="64"/>
      </patternFill>
    </fill>
  </fills>
  <borders count="3">
    <border>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s>
  <cellStyleXfs count="6">
    <xf numFmtId="0" fontId="0" fillId="0" borderId="0"/>
    <xf numFmtId="0" fontId="2" fillId="4" borderId="1" applyNumberFormat="0">
      <alignment vertical="top" wrapText="1"/>
    </xf>
    <xf numFmtId="0" fontId="4" fillId="5" borderId="2">
      <alignment horizontal="center" vertical="center"/>
    </xf>
    <xf numFmtId="3" fontId="5" fillId="7" borderId="1">
      <alignment wrapText="1"/>
      <protection locked="0"/>
    </xf>
    <xf numFmtId="0" fontId="2" fillId="0" borderId="0"/>
    <xf numFmtId="0" fontId="10" fillId="0" borderId="0" applyNumberFormat="0" applyFill="0" applyBorder="0" applyAlignment="0" applyProtection="0"/>
  </cellStyleXfs>
  <cellXfs count="66">
    <xf numFmtId="0" fontId="0" fillId="0" borderId="0" xfId="0"/>
    <xf numFmtId="0" fontId="2" fillId="3" borderId="1" xfId="1" quotePrefix="1" applyFont="1" applyFill="1">
      <alignment vertical="top" wrapText="1"/>
    </xf>
    <xf numFmtId="0" fontId="3" fillId="0" borderId="0" xfId="0" applyFont="1"/>
    <xf numFmtId="0" fontId="1" fillId="0" borderId="0" xfId="0" applyFont="1"/>
    <xf numFmtId="0" fontId="3" fillId="0" borderId="0" xfId="0" applyFont="1" applyAlignment="1">
      <alignment horizontal="left"/>
    </xf>
    <xf numFmtId="3" fontId="0" fillId="0" borderId="0" xfId="0" applyNumberFormat="1"/>
    <xf numFmtId="14" fontId="3" fillId="0" borderId="0" xfId="0" applyNumberFormat="1" applyFont="1" applyAlignment="1">
      <alignment horizontal="center"/>
    </xf>
    <xf numFmtId="0" fontId="3" fillId="0" borderId="0" xfId="0" applyFont="1" applyAlignment="1">
      <alignment horizontal="center"/>
    </xf>
    <xf numFmtId="14" fontId="0" fillId="0" borderId="0" xfId="0" applyNumberFormat="1" applyFont="1"/>
    <xf numFmtId="3" fontId="0" fillId="0" borderId="0" xfId="0" applyNumberFormat="1" applyFont="1"/>
    <xf numFmtId="14" fontId="6" fillId="0" borderId="0" xfId="0" applyNumberFormat="1" applyFont="1" applyAlignment="1">
      <alignment horizontal="center"/>
    </xf>
    <xf numFmtId="0" fontId="3" fillId="6" borderId="0" xfId="0" applyFont="1" applyFill="1"/>
    <xf numFmtId="0" fontId="9" fillId="6" borderId="0" xfId="0" applyFont="1" applyFill="1"/>
    <xf numFmtId="14" fontId="3" fillId="0" borderId="0" xfId="0" applyNumberFormat="1" applyFont="1" applyFill="1" applyBorder="1" applyAlignment="1">
      <alignment horizontal="center"/>
    </xf>
    <xf numFmtId="14" fontId="6" fillId="0" borderId="0" xfId="0" applyNumberFormat="1" applyFont="1" applyFill="1" applyBorder="1" applyAlignment="1">
      <alignment horizontal="center"/>
    </xf>
    <xf numFmtId="1" fontId="11" fillId="0" borderId="0" xfId="3" applyNumberFormat="1" applyFont="1" applyFill="1" applyBorder="1" applyAlignment="1" applyProtection="1">
      <alignment wrapText="1"/>
    </xf>
    <xf numFmtId="1" fontId="0" fillId="0" borderId="0" xfId="0" applyNumberFormat="1"/>
    <xf numFmtId="0" fontId="12" fillId="0" borderId="0" xfId="0" applyFont="1" applyFill="1" applyBorder="1"/>
    <xf numFmtId="0" fontId="13" fillId="0" borderId="0" xfId="0" applyFont="1" applyFill="1" applyBorder="1"/>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0" applyFont="1" applyFill="1" applyBorder="1" applyAlignment="1">
      <alignment horizontal="left"/>
    </xf>
    <xf numFmtId="0" fontId="13" fillId="0" borderId="0" xfId="0" applyFont="1" applyFill="1" applyBorder="1" applyAlignment="1">
      <alignment vertical="top" wrapText="1"/>
    </xf>
    <xf numFmtId="0" fontId="13" fillId="0" borderId="0" xfId="0" applyFont="1" applyFill="1" applyBorder="1" applyAlignment="1">
      <alignment vertical="top"/>
    </xf>
    <xf numFmtId="0" fontId="13" fillId="0" borderId="0" xfId="0" applyFont="1" applyFill="1" applyBorder="1" applyAlignment="1"/>
    <xf numFmtId="3" fontId="6" fillId="0" borderId="0" xfId="0" applyNumberFormat="1" applyFont="1" applyAlignment="1">
      <alignment horizontal="center"/>
    </xf>
    <xf numFmtId="14" fontId="6" fillId="0" borderId="0" xfId="0" applyNumberFormat="1" applyFont="1" applyAlignment="1">
      <alignment horizontal="left"/>
    </xf>
    <xf numFmtId="0" fontId="7" fillId="0" borderId="0" xfId="0" applyFont="1" applyFill="1"/>
    <xf numFmtId="0" fontId="4" fillId="6" borderId="1" xfId="2" quotePrefix="1" applyFill="1" applyBorder="1">
      <alignment horizontal="center" vertical="center"/>
    </xf>
    <xf numFmtId="0" fontId="2" fillId="3" borderId="1" xfId="1" quotePrefix="1" applyFont="1" applyFill="1" applyBorder="1">
      <alignment vertical="top" wrapText="1"/>
    </xf>
    <xf numFmtId="3" fontId="8" fillId="9" borderId="1" xfId="3" applyFont="1" applyFill="1" applyBorder="1" applyAlignment="1" applyProtection="1">
      <alignment vertical="center" wrapText="1"/>
    </xf>
    <xf numFmtId="3" fontId="14" fillId="9" borderId="1" xfId="3" applyFont="1" applyFill="1" applyBorder="1" applyAlignment="1" applyProtection="1">
      <alignment vertical="center" wrapText="1"/>
    </xf>
    <xf numFmtId="0" fontId="3" fillId="2" borderId="0" xfId="0" applyFont="1" applyFill="1"/>
    <xf numFmtId="1" fontId="5" fillId="2" borderId="1" xfId="3" applyNumberFormat="1" applyFill="1" applyAlignment="1" applyProtection="1">
      <alignment horizontal="right" wrapText="1"/>
      <protection locked="0"/>
    </xf>
    <xf numFmtId="1" fontId="1" fillId="0" borderId="0" xfId="0" applyNumberFormat="1" applyFont="1"/>
    <xf numFmtId="3" fontId="5" fillId="2" borderId="1" xfId="3" applyFill="1" applyBorder="1" applyAlignment="1" applyProtection="1">
      <alignment vertical="center" wrapText="1"/>
      <protection locked="0"/>
    </xf>
    <xf numFmtId="1" fontId="5" fillId="0" borderId="1" xfId="3" applyNumberFormat="1" applyFill="1" applyAlignment="1" applyProtection="1">
      <alignment horizontal="right" vertical="center" wrapText="1"/>
    </xf>
    <xf numFmtId="0" fontId="9" fillId="0" borderId="0" xfId="0" applyFont="1" applyFill="1"/>
    <xf numFmtId="0" fontId="3" fillId="0" borderId="0" xfId="0" applyFont="1" applyFill="1"/>
    <xf numFmtId="0" fontId="6" fillId="0" borderId="0" xfId="0" applyFont="1" applyAlignment="1">
      <alignment horizontal="center"/>
    </xf>
    <xf numFmtId="1" fontId="0" fillId="0" borderId="0" xfId="0" applyNumberFormat="1" applyFill="1"/>
    <xf numFmtId="0" fontId="10" fillId="0" borderId="0" xfId="5" applyFill="1" applyBorder="1"/>
    <xf numFmtId="4" fontId="5" fillId="2" borderId="1" xfId="3" applyNumberFormat="1" applyFill="1" applyBorder="1" applyAlignment="1" applyProtection="1">
      <alignment vertical="center" wrapText="1"/>
      <protection locked="0"/>
    </xf>
    <xf numFmtId="4" fontId="0" fillId="0" borderId="0" xfId="0" applyNumberFormat="1" applyFont="1"/>
    <xf numFmtId="0" fontId="3" fillId="0" borderId="0" xfId="0" applyFont="1" applyAlignment="1">
      <alignment horizontal="left" vertical="top" wrapText="1"/>
    </xf>
    <xf numFmtId="3" fontId="14" fillId="9" borderId="1" xfId="3" applyFont="1" applyFill="1" applyBorder="1" applyAlignment="1" applyProtection="1">
      <alignment horizontal="left" vertical="center" wrapText="1"/>
    </xf>
    <xf numFmtId="0" fontId="3" fillId="8" borderId="0" xfId="0" applyFont="1" applyFill="1" applyAlignment="1">
      <alignment horizontal="left" vertical="top" wrapText="1"/>
    </xf>
    <xf numFmtId="0" fontId="15" fillId="0" borderId="0" xfId="0" applyFont="1"/>
    <xf numFmtId="3" fontId="5" fillId="3" borderId="1" xfId="3" applyFill="1" applyBorder="1" applyProtection="1">
      <alignment wrapText="1"/>
    </xf>
    <xf numFmtId="0" fontId="3" fillId="10" borderId="0" xfId="0" applyFont="1" applyFill="1"/>
    <xf numFmtId="3" fontId="3" fillId="0" borderId="0" xfId="0" applyNumberFormat="1" applyFont="1" applyFill="1"/>
    <xf numFmtId="3" fontId="2" fillId="3" borderId="1" xfId="3" applyFont="1" applyFill="1" applyBorder="1" applyAlignment="1" applyProtection="1">
      <alignment vertical="center" wrapText="1"/>
    </xf>
    <xf numFmtId="4" fontId="5" fillId="3" borderId="1" xfId="3" applyNumberFormat="1" applyFill="1" applyBorder="1" applyAlignment="1" applyProtection="1">
      <alignment vertical="center" wrapText="1"/>
    </xf>
    <xf numFmtId="3" fontId="5" fillId="3" borderId="1" xfId="3" applyFill="1" applyBorder="1" applyAlignment="1" applyProtection="1">
      <alignment horizontal="center" vertical="center" wrapText="1"/>
    </xf>
    <xf numFmtId="3" fontId="5" fillId="3" borderId="1" xfId="3" applyFill="1" applyBorder="1" applyAlignment="1" applyProtection="1">
      <alignment vertical="center" wrapText="1"/>
    </xf>
    <xf numFmtId="1" fontId="5" fillId="2" borderId="1" xfId="3" applyNumberFormat="1" applyFill="1" applyAlignment="1" applyProtection="1">
      <alignment wrapText="1"/>
      <protection locked="0"/>
    </xf>
    <xf numFmtId="4" fontId="2" fillId="3" borderId="1" xfId="3" applyNumberFormat="1" applyFont="1" applyFill="1" applyBorder="1" applyAlignment="1" applyProtection="1">
      <alignment vertical="center" wrapText="1"/>
    </xf>
    <xf numFmtId="3" fontId="5" fillId="2" borderId="1" xfId="3" applyFill="1" applyBorder="1" applyAlignment="1" applyProtection="1">
      <alignment horizontal="left" wrapText="1"/>
      <protection locked="0"/>
    </xf>
    <xf numFmtId="3" fontId="10" fillId="2" borderId="1" xfId="5" applyNumberFormat="1" applyFill="1" applyBorder="1" applyAlignment="1" applyProtection="1">
      <alignment horizontal="left" wrapText="1"/>
      <protection locked="0"/>
    </xf>
    <xf numFmtId="0" fontId="7" fillId="0" borderId="0" xfId="0" applyFont="1" applyAlignment="1">
      <alignment horizontal="left" vertical="top" wrapText="1"/>
    </xf>
    <xf numFmtId="0" fontId="13" fillId="0" borderId="0" xfId="0" applyFont="1" applyFill="1" applyBorder="1" applyAlignment="1">
      <alignment horizontal="left" vertical="top" wrapText="1"/>
    </xf>
    <xf numFmtId="0" fontId="10" fillId="0" borderId="0" xfId="5" applyFill="1" applyBorder="1" applyAlignment="1" applyProtection="1">
      <alignment horizontal="left"/>
      <protection locked="0"/>
    </xf>
    <xf numFmtId="0" fontId="10" fillId="0" borderId="0" xfId="5" applyFill="1" applyBorder="1" applyAlignment="1" applyProtection="1">
      <alignment horizontal="left" vertical="top" wrapText="1"/>
      <protection locked="0"/>
    </xf>
    <xf numFmtId="3" fontId="14" fillId="9" borderId="1" xfId="3" applyFont="1" applyFill="1" applyBorder="1" applyAlignment="1" applyProtection="1">
      <alignment horizontal="left" vertical="top" wrapText="1"/>
    </xf>
    <xf numFmtId="3" fontId="14" fillId="9" borderId="1" xfId="3" applyFont="1" applyFill="1" applyBorder="1" applyAlignment="1" applyProtection="1">
      <alignment horizontal="left" vertical="center" wrapText="1"/>
    </xf>
    <xf numFmtId="0" fontId="7" fillId="6" borderId="0" xfId="0" applyFont="1" applyFill="1" applyAlignment="1">
      <alignment horizontal="left"/>
    </xf>
  </cellXfs>
  <cellStyles count="6">
    <cellStyle name="FeltDataTal" xfId="3" xr:uid="{00000000-0005-0000-0000-000000000000}"/>
    <cellStyle name="FeltID" xfId="2" xr:uid="{00000000-0005-0000-0000-000001000000}"/>
    <cellStyle name="Link" xfId="5" builtinId="8"/>
    <cellStyle name="Normal" xfId="0" builtinId="0"/>
    <cellStyle name="Normal 10 10" xfId="4" xr:uid="{00000000-0005-0000-0000-000004000000}"/>
    <cellStyle name="RaekkeNiv1" xfId="1" xr:uid="{00000000-0005-0000-0000-000005000000}"/>
  </cellStyles>
  <dxfs count="0"/>
  <tableStyles count="0" defaultTableStyle="TableStyleMedium2" defaultPivotStyle="PivotStyleLight16"/>
  <colors>
    <mruColors>
      <color rgb="FFECECEC"/>
      <color rgb="FFDDDDDD"/>
      <color rgb="FFFFFFCC"/>
      <color rgb="FFCDCDCD"/>
      <color rgb="FFDBDBDB"/>
      <color rgb="FFE6E6E6"/>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finanstilsynet.dk/da/Ansoeg-og-Indberet/EU-indberetninger/COREP/Beregningsmodul-for-LCR" TargetMode="External"/><Relationship Id="rId2" Type="http://schemas.openxmlformats.org/officeDocument/2006/relationships/hyperlink" Target="http://www.finanstilsynet.dk/da/Lovgivning/Lovsamling/Pengeinstitutomraadet/Bankerogsparekasser/Vejledning%20om%20risikostyring%20p%20likviditetsomrdet%20for%20penge%20og%20realkreditinstitutter" TargetMode="External"/><Relationship Id="rId1" Type="http://schemas.openxmlformats.org/officeDocument/2006/relationships/hyperlink" Target="http://www.finanstilsynet.dk/da/Ansoeg-og-Indberet/EU-indberetninger/COREP/Beregningsmodul-for-LC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pageSetUpPr autoPageBreaks="0" fitToPage="1"/>
  </sheetPr>
  <dimension ref="A1:L104"/>
  <sheetViews>
    <sheetView showGridLines="0" tabSelected="1" zoomScaleNormal="100" workbookViewId="0">
      <selection activeCell="E21" sqref="E21:I21"/>
    </sheetView>
  </sheetViews>
  <sheetFormatPr defaultColWidth="0" defaultRowHeight="12.75" zeroHeight="1" x14ac:dyDescent="0.2"/>
  <cols>
    <col min="1" max="1" width="12.42578125" style="49" customWidth="1"/>
    <col min="2" max="2" width="1.7109375" style="2" customWidth="1"/>
    <col min="3" max="3" width="40.7109375" style="2" customWidth="1"/>
    <col min="4" max="4" width="3.140625" style="2" customWidth="1"/>
    <col min="5" max="5" width="20.42578125" style="2" customWidth="1"/>
    <col min="6" max="6" width="3.140625" style="2" customWidth="1"/>
    <col min="7" max="7" width="17" style="2" customWidth="1"/>
    <col min="8" max="8" width="3.140625" style="2" customWidth="1"/>
    <col min="9" max="9" width="17" style="2" customWidth="1"/>
    <col min="10" max="10" width="3.140625" style="2" customWidth="1"/>
    <col min="11" max="11" width="17" style="2" customWidth="1"/>
    <col min="12" max="12" width="1.85546875" style="2" customWidth="1"/>
    <col min="13" max="16384" width="9.140625" style="2" hidden="1"/>
  </cols>
  <sheetData>
    <row r="1" spans="1:11" x14ac:dyDescent="0.2">
      <c r="A1" s="32"/>
    </row>
    <row r="2" spans="1:11" ht="18" x14ac:dyDescent="0.25">
      <c r="A2" s="32"/>
      <c r="C2" s="12" t="s">
        <v>93</v>
      </c>
      <c r="D2" s="11"/>
      <c r="E2" s="11"/>
      <c r="F2" s="11"/>
      <c r="G2" s="11"/>
      <c r="H2" s="11"/>
      <c r="I2" s="11"/>
      <c r="J2" s="11"/>
      <c r="K2" s="11"/>
    </row>
    <row r="3" spans="1:11" ht="14.25" customHeight="1" x14ac:dyDescent="0.25">
      <c r="A3" s="32"/>
      <c r="C3" s="37"/>
      <c r="D3" s="38"/>
      <c r="E3" s="38"/>
      <c r="F3" s="38"/>
      <c r="G3" s="38"/>
      <c r="H3" s="38"/>
      <c r="I3" s="38"/>
      <c r="J3" s="38"/>
      <c r="K3" s="38"/>
    </row>
    <row r="4" spans="1:11" ht="21" customHeight="1" x14ac:dyDescent="0.2">
      <c r="A4" s="32"/>
      <c r="C4" s="59" t="str">
        <f>"Skemaet udfyldes og indsendes elektronisk (Excel-format) til Finansiel Stabilitet senest den 31. januar "&amp;E12&amp;"."</f>
        <v>Skemaet udfyldes og indsendes elektronisk (Excel-format) til Finansiel Stabilitet senest den 31. januar 2018.</v>
      </c>
      <c r="D4" s="59"/>
      <c r="E4" s="59"/>
      <c r="F4" s="59"/>
      <c r="G4" s="59"/>
      <c r="H4" s="59"/>
      <c r="I4" s="59"/>
      <c r="J4" s="59"/>
      <c r="K4" s="59"/>
    </row>
    <row r="5" spans="1:11" ht="57.75" customHeight="1" x14ac:dyDescent="0.2">
      <c r="A5" s="32"/>
      <c r="C5" s="59" t="str">
        <f>"Virksomhedens eksterne revisor skal erklære sig om indberetningen. Revisorerklæringen indsendes elektronisk til Finansiel Stabilitet senest den 15. marts "&amp;E12&amp;". Såfremt der afgives én samlet erklæring for skema S02 og S03, skal erklæringen være underopdelt på henholdsvis Afviklingsformuen og Garantiformuen. "</f>
        <v xml:space="preserve">Virksomhedens eksterne revisor skal erklære sig om indberetningen. Revisorerklæringen indsendes elektronisk til Finansiel Stabilitet senest den 15. marts 2018. Såfremt der afgives én samlet erklæring for skema S02 og S03, skal erklæringen være underopdelt på henholdsvis Afviklingsformuen og Garantiformuen. </v>
      </c>
      <c r="D5" s="59"/>
      <c r="E5" s="59"/>
      <c r="F5" s="59"/>
      <c r="G5" s="59"/>
      <c r="H5" s="59"/>
      <c r="I5" s="59"/>
      <c r="J5" s="59"/>
      <c r="K5" s="59"/>
    </row>
    <row r="6" spans="1:11" ht="27" customHeight="1" x14ac:dyDescent="0.2">
      <c r="A6" s="32"/>
      <c r="C6" s="59" t="str">
        <f>"Virksomhedens årsrapport for "&amp;E12-1&amp;" indsendes elektronisk, når den er godkendt."</f>
        <v>Virksomhedens årsrapport for 2017 indsendes elektronisk, når den er godkendt.</v>
      </c>
      <c r="D6" s="59"/>
      <c r="E6" s="59"/>
      <c r="F6" s="59"/>
      <c r="G6" s="59"/>
      <c r="H6" s="59"/>
      <c r="I6" s="59"/>
      <c r="J6" s="59"/>
      <c r="K6" s="59"/>
    </row>
    <row r="7" spans="1:11" ht="54.75" customHeight="1" x14ac:dyDescent="0.2">
      <c r="A7" s="32"/>
      <c r="C7" s="59" t="s">
        <v>140</v>
      </c>
      <c r="D7" s="59"/>
      <c r="E7" s="59"/>
      <c r="F7" s="59"/>
      <c r="G7" s="59"/>
      <c r="H7" s="59"/>
      <c r="I7" s="59"/>
      <c r="J7" s="59"/>
      <c r="K7" s="59"/>
    </row>
    <row r="8" spans="1:11" ht="38.25" customHeight="1" x14ac:dyDescent="0.2">
      <c r="A8" s="32"/>
      <c r="C8" s="59" t="str">
        <f>"Finansiel Stabilitet oplyser om årets bidragsopkrævning til Afviklingsformuen og Garantiformuen senest den 12. april "&amp;E12&amp;". Evt. bidrag skal være indbetalt senest den 1. maj "&amp;E12&amp;"."</f>
        <v>Finansiel Stabilitet oplyser om årets bidragsopkrævning til Afviklingsformuen og Garantiformuen senest den 12. april 2018. Evt. bidrag skal være indbetalt senest den 1. maj 2018.</v>
      </c>
      <c r="D8" s="59"/>
      <c r="E8" s="59"/>
      <c r="F8" s="59"/>
      <c r="G8" s="59"/>
      <c r="H8" s="59"/>
      <c r="I8" s="59"/>
      <c r="J8" s="59"/>
      <c r="K8" s="59"/>
    </row>
    <row r="9" spans="1:11" ht="13.5" customHeight="1" x14ac:dyDescent="0.2">
      <c r="A9" s="32"/>
      <c r="C9" s="44"/>
      <c r="D9" s="44"/>
      <c r="E9" s="44"/>
      <c r="F9" s="44"/>
      <c r="G9" s="44"/>
      <c r="H9" s="44"/>
      <c r="I9" s="44"/>
      <c r="J9" s="44"/>
      <c r="K9" s="44"/>
    </row>
    <row r="10" spans="1:11" ht="2.25" customHeight="1" x14ac:dyDescent="0.2">
      <c r="A10" s="32"/>
      <c r="C10" s="46"/>
      <c r="D10" s="46"/>
      <c r="E10" s="46"/>
      <c r="F10" s="46"/>
      <c r="G10" s="46"/>
      <c r="H10" s="46"/>
      <c r="I10" s="46"/>
      <c r="J10" s="46"/>
      <c r="K10" s="46"/>
    </row>
    <row r="11" spans="1:11" ht="14.25" customHeight="1" x14ac:dyDescent="0.2">
      <c r="A11" s="32"/>
      <c r="C11" s="38"/>
      <c r="D11" s="38"/>
      <c r="E11" s="38"/>
      <c r="F11" s="38"/>
      <c r="G11" s="38"/>
      <c r="H11" s="38"/>
      <c r="I11" s="38"/>
      <c r="J11" s="38"/>
      <c r="K11" s="38"/>
    </row>
    <row r="12" spans="1:11" ht="14.25" customHeight="1" x14ac:dyDescent="0.2">
      <c r="A12" s="32"/>
      <c r="C12" s="1" t="s">
        <v>48</v>
      </c>
      <c r="D12" s="1"/>
      <c r="E12" s="36">
        <v>2018</v>
      </c>
      <c r="J12" s="38"/>
      <c r="K12" s="38"/>
    </row>
    <row r="13" spans="1:11" ht="14.25" customHeight="1" x14ac:dyDescent="0.2">
      <c r="A13" s="32"/>
      <c r="C13" s="15"/>
      <c r="D13" s="15"/>
      <c r="E13" s="15"/>
      <c r="J13" s="38"/>
      <c r="K13" s="38"/>
    </row>
    <row r="14" spans="1:11" ht="14.25" customHeight="1" x14ac:dyDescent="0.2">
      <c r="A14" s="32"/>
      <c r="C14" s="38" t="s">
        <v>72</v>
      </c>
      <c r="D14" s="15"/>
      <c r="E14" s="15"/>
      <c r="J14" s="38"/>
      <c r="K14" s="38"/>
    </row>
    <row r="15" spans="1:11" ht="14.25" customHeight="1" x14ac:dyDescent="0.2">
      <c r="A15" s="32"/>
      <c r="C15" s="1" t="s">
        <v>4</v>
      </c>
      <c r="D15" s="1"/>
      <c r="E15" s="57"/>
      <c r="F15" s="57"/>
      <c r="G15" s="57"/>
      <c r="H15" s="57"/>
      <c r="I15" s="57"/>
      <c r="J15" s="38"/>
      <c r="K15" s="38"/>
    </row>
    <row r="16" spans="1:11" ht="14.25" customHeight="1" x14ac:dyDescent="0.2">
      <c r="A16" s="32"/>
      <c r="C16" s="1" t="s">
        <v>35</v>
      </c>
      <c r="D16" s="1"/>
      <c r="E16" s="33"/>
      <c r="G16" s="4"/>
      <c r="J16" s="38"/>
      <c r="K16" s="38"/>
    </row>
    <row r="17" spans="1:11" ht="14.25" customHeight="1" x14ac:dyDescent="0.2">
      <c r="A17" s="32"/>
      <c r="C17" s="1" t="s">
        <v>36</v>
      </c>
      <c r="D17" s="1"/>
      <c r="E17" s="33"/>
      <c r="G17" s="4"/>
      <c r="J17" s="38"/>
      <c r="K17" s="38"/>
    </row>
    <row r="18" spans="1:11" ht="14.25" customHeight="1" x14ac:dyDescent="0.2">
      <c r="A18" s="32"/>
      <c r="C18" s="1" t="s">
        <v>141</v>
      </c>
      <c r="D18" s="1"/>
      <c r="E18" s="55"/>
      <c r="G18" s="4"/>
      <c r="J18" s="38"/>
      <c r="K18" s="38"/>
    </row>
    <row r="19" spans="1:11" ht="14.25" customHeight="1" x14ac:dyDescent="0.2">
      <c r="A19" s="32"/>
      <c r="C19" s="15"/>
      <c r="D19" s="15"/>
      <c r="E19" s="15"/>
      <c r="J19" s="38"/>
      <c r="K19" s="38"/>
    </row>
    <row r="20" spans="1:11" ht="14.25" customHeight="1" x14ac:dyDescent="0.2">
      <c r="A20" s="32"/>
      <c r="C20" s="38" t="s">
        <v>1</v>
      </c>
      <c r="J20" s="38"/>
      <c r="K20" s="38"/>
    </row>
    <row r="21" spans="1:11" ht="14.25" customHeight="1" x14ac:dyDescent="0.2">
      <c r="A21" s="32"/>
      <c r="C21" s="1" t="s">
        <v>47</v>
      </c>
      <c r="D21" s="1"/>
      <c r="E21" s="57"/>
      <c r="F21" s="57"/>
      <c r="G21" s="57"/>
      <c r="H21" s="57"/>
      <c r="I21" s="57"/>
      <c r="J21" s="38"/>
      <c r="K21" s="38"/>
    </row>
    <row r="22" spans="1:11" ht="14.25" customHeight="1" x14ac:dyDescent="0.25">
      <c r="A22" s="32"/>
      <c r="C22" s="1" t="s">
        <v>41</v>
      </c>
      <c r="D22" s="1"/>
      <c r="E22" s="58"/>
      <c r="F22" s="57"/>
      <c r="G22" s="57"/>
      <c r="H22" s="57"/>
      <c r="I22" s="57"/>
      <c r="J22" s="38"/>
      <c r="K22" s="38"/>
    </row>
    <row r="23" spans="1:11" ht="14.25" customHeight="1" x14ac:dyDescent="0.2">
      <c r="A23" s="32"/>
      <c r="C23" s="1" t="s">
        <v>37</v>
      </c>
      <c r="D23" s="1"/>
      <c r="E23" s="33"/>
      <c r="F23" s="15"/>
      <c r="G23" s="15"/>
      <c r="H23" s="15"/>
      <c r="I23" s="15"/>
      <c r="J23" s="38"/>
      <c r="K23" s="38"/>
    </row>
    <row r="24" spans="1:11" ht="14.25" customHeight="1" x14ac:dyDescent="0.2">
      <c r="A24" s="32"/>
      <c r="C24" s="38"/>
      <c r="D24" s="38"/>
      <c r="E24" s="38"/>
      <c r="F24" s="38"/>
      <c r="G24" s="38"/>
      <c r="H24" s="38"/>
      <c r="I24" s="38"/>
      <c r="J24" s="38"/>
      <c r="K24" s="38"/>
    </row>
    <row r="25" spans="1:11" ht="14.25" customHeight="1" x14ac:dyDescent="0.2">
      <c r="A25" s="32"/>
      <c r="C25" s="38" t="s">
        <v>90</v>
      </c>
      <c r="D25" s="27"/>
      <c r="E25" s="27"/>
      <c r="F25" s="15"/>
      <c r="G25" s="15"/>
      <c r="H25" s="15"/>
      <c r="I25" s="15"/>
      <c r="J25" s="38"/>
      <c r="K25" s="38"/>
    </row>
    <row r="26" spans="1:11" ht="14.25" customHeight="1" x14ac:dyDescent="0.25">
      <c r="A26" s="32"/>
      <c r="C26" s="1" t="s">
        <v>91</v>
      </c>
      <c r="D26" s="1"/>
      <c r="E26" s="58"/>
      <c r="F26" s="57"/>
      <c r="G26" s="57"/>
      <c r="H26" s="57"/>
      <c r="I26" s="57"/>
      <c r="J26" s="38"/>
      <c r="K26" s="38"/>
    </row>
    <row r="27" spans="1:11" ht="14.25" customHeight="1" x14ac:dyDescent="0.2">
      <c r="A27" s="32"/>
      <c r="C27" s="38"/>
      <c r="D27" s="38"/>
      <c r="E27" s="38"/>
      <c r="F27" s="38"/>
      <c r="G27" s="38"/>
      <c r="H27" s="38"/>
      <c r="I27" s="38"/>
      <c r="J27" s="38"/>
      <c r="K27" s="38"/>
    </row>
    <row r="28" spans="1:11" x14ac:dyDescent="0.2">
      <c r="A28" s="32"/>
    </row>
    <row r="29" spans="1:11" hidden="1" x14ac:dyDescent="0.2"/>
    <row r="30" spans="1:11" hidden="1" x14ac:dyDescent="0.2"/>
    <row r="31" spans="1:11" hidden="1" x14ac:dyDescent="0.2"/>
    <row r="32" spans="1: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sheetData>
  <sheetProtection password="D5BC" sheet="1" objects="1" scenarios="1" selectLockedCells="1"/>
  <mergeCells count="9">
    <mergeCell ref="E21:I21"/>
    <mergeCell ref="E22:I22"/>
    <mergeCell ref="E26:I26"/>
    <mergeCell ref="C4:K4"/>
    <mergeCell ref="C5:K5"/>
    <mergeCell ref="C6:K6"/>
    <mergeCell ref="C7:K7"/>
    <mergeCell ref="C8:K8"/>
    <mergeCell ref="E15:I15"/>
  </mergeCells>
  <dataValidations count="1">
    <dataValidation type="list" allowBlank="1" showInputMessage="1" showErrorMessage="1" sqref="E18" xr:uid="{00000000-0002-0000-0000-000000000000}">
      <formula1>"Pengeinstitut,Realkreditinstitut,Fondsmæglerselskab"</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pageSetUpPr autoPageBreaks="0"/>
  </sheetPr>
  <dimension ref="A1:L107"/>
  <sheetViews>
    <sheetView showGridLines="0" topLeftCell="A19" zoomScaleNormal="100" workbookViewId="0">
      <selection activeCell="G32" sqref="G32"/>
    </sheetView>
  </sheetViews>
  <sheetFormatPr defaultColWidth="0" defaultRowHeight="12.75" zeroHeight="1" x14ac:dyDescent="0.2"/>
  <cols>
    <col min="1" max="1" width="12.42578125" style="32" customWidth="1"/>
    <col min="2" max="2" width="1.7109375" style="2" customWidth="1"/>
    <col min="3" max="3" width="40.7109375" style="2" customWidth="1"/>
    <col min="4" max="4" width="3.140625" style="2" customWidth="1"/>
    <col min="5" max="5" width="17" style="2" customWidth="1"/>
    <col min="6" max="6" width="3.140625" style="2" customWidth="1"/>
    <col min="7" max="7" width="17" style="2" customWidth="1"/>
    <col min="8" max="8" width="3.140625" style="2" customWidth="1"/>
    <col min="9" max="9" width="17" style="2" customWidth="1"/>
    <col min="10" max="10" width="3.140625" style="2" customWidth="1"/>
    <col min="11" max="11" width="17" style="2" customWidth="1"/>
    <col min="12" max="12" width="1.85546875" style="2" customWidth="1"/>
    <col min="13" max="16384" width="9.140625" style="2" hidden="1"/>
  </cols>
  <sheetData>
    <row r="1" spans="3:11" x14ac:dyDescent="0.2"/>
    <row r="2" spans="3:11" ht="18" x14ac:dyDescent="0.25">
      <c r="C2" s="12" t="s">
        <v>88</v>
      </c>
      <c r="D2" s="11"/>
      <c r="E2" s="11"/>
      <c r="F2" s="11"/>
      <c r="G2" s="11"/>
      <c r="H2" s="11"/>
      <c r="I2" s="11"/>
      <c r="J2" s="11"/>
      <c r="K2" s="11"/>
    </row>
    <row r="3" spans="3:11" ht="14.25" customHeight="1" x14ac:dyDescent="0.2">
      <c r="C3" s="38"/>
      <c r="D3" s="38"/>
      <c r="E3" s="38"/>
      <c r="F3" s="38"/>
      <c r="G3" s="38"/>
      <c r="H3" s="38"/>
      <c r="I3" s="38"/>
      <c r="J3" s="38"/>
      <c r="K3" s="38"/>
    </row>
    <row r="4" spans="3:11" ht="14.25" customHeight="1" x14ac:dyDescent="0.2">
      <c r="C4" s="50" t="str">
        <f>IF('S01'!E15="","»Angiv virksomhedsnavn på skema S01«",'S01'!E15&amp;" ("&amp;'S01'!E16&amp;")")</f>
        <v>»Angiv virksomhedsnavn på skema S01«</v>
      </c>
      <c r="D4" s="38"/>
      <c r="E4" s="38"/>
      <c r="F4" s="38"/>
      <c r="G4" s="38"/>
      <c r="H4" s="38"/>
      <c r="I4" s="38"/>
      <c r="J4" s="38"/>
      <c r="K4" s="38"/>
    </row>
    <row r="5" spans="3:11" ht="14.25" customHeight="1" x14ac:dyDescent="0.2">
      <c r="C5" s="38"/>
      <c r="D5" s="38"/>
      <c r="E5" s="38"/>
      <c r="F5" s="38"/>
      <c r="G5" s="38"/>
      <c r="H5" s="38"/>
      <c r="I5" s="38"/>
      <c r="J5" s="38"/>
      <c r="K5" s="38"/>
    </row>
    <row r="6" spans="3:11" x14ac:dyDescent="0.2">
      <c r="E6" s="10" t="str">
        <f>"31-12-"&amp;'S01'!E12-2</f>
        <v>31-12-2016</v>
      </c>
      <c r="F6" s="39"/>
      <c r="G6" s="26" t="s">
        <v>70</v>
      </c>
      <c r="H6" s="6"/>
      <c r="I6" s="13"/>
      <c r="J6" s="13"/>
      <c r="K6" s="13"/>
    </row>
    <row r="7" spans="3:11" x14ac:dyDescent="0.2">
      <c r="E7" s="10" t="s">
        <v>3</v>
      </c>
      <c r="F7" s="7"/>
      <c r="G7" s="26"/>
      <c r="H7" s="6"/>
      <c r="I7" s="14"/>
      <c r="J7" s="13"/>
      <c r="K7" s="14"/>
    </row>
    <row r="8" spans="3:11" x14ac:dyDescent="0.2">
      <c r="C8" s="29" t="s">
        <v>58</v>
      </c>
      <c r="D8" s="28">
        <v>1</v>
      </c>
      <c r="E8" s="35"/>
      <c r="F8" s="30"/>
      <c r="G8" s="31" t="s">
        <v>147</v>
      </c>
      <c r="H8" s="30"/>
      <c r="I8" s="30"/>
      <c r="J8" s="30"/>
      <c r="K8" s="30"/>
    </row>
    <row r="9" spans="3:11" x14ac:dyDescent="0.2">
      <c r="C9" s="29" t="s">
        <v>59</v>
      </c>
      <c r="D9" s="28">
        <f>D8+1</f>
        <v>2</v>
      </c>
      <c r="E9" s="35"/>
      <c r="F9" s="30"/>
      <c r="G9" s="31" t="s">
        <v>148</v>
      </c>
      <c r="H9" s="30"/>
      <c r="I9" s="30"/>
      <c r="J9" s="30"/>
      <c r="K9" s="30"/>
    </row>
    <row r="10" spans="3:11" ht="39" customHeight="1" x14ac:dyDescent="0.2">
      <c r="C10" s="29" t="s">
        <v>78</v>
      </c>
      <c r="D10" s="28">
        <f t="shared" ref="D10:D27" si="0">D9+1</f>
        <v>3</v>
      </c>
      <c r="E10" s="35"/>
      <c r="F10" s="30"/>
      <c r="G10" s="63" t="s">
        <v>95</v>
      </c>
      <c r="H10" s="63"/>
      <c r="I10" s="63"/>
      <c r="J10" s="63"/>
      <c r="K10" s="63"/>
    </row>
    <row r="11" spans="3:11" ht="42" customHeight="1" x14ac:dyDescent="0.2">
      <c r="C11" s="29" t="s">
        <v>17</v>
      </c>
      <c r="D11" s="28">
        <f t="shared" si="0"/>
        <v>4</v>
      </c>
      <c r="E11" s="35"/>
      <c r="F11" s="30"/>
      <c r="G11" s="63" t="s">
        <v>95</v>
      </c>
      <c r="H11" s="63"/>
      <c r="I11" s="63"/>
      <c r="J11" s="63"/>
      <c r="K11" s="63"/>
    </row>
    <row r="12" spans="3:11" ht="38.25" customHeight="1" x14ac:dyDescent="0.2">
      <c r="C12" s="29" t="s">
        <v>18</v>
      </c>
      <c r="D12" s="28">
        <f t="shared" si="0"/>
        <v>5</v>
      </c>
      <c r="E12" s="35"/>
      <c r="F12" s="30"/>
      <c r="G12" s="63" t="s">
        <v>95</v>
      </c>
      <c r="H12" s="63"/>
      <c r="I12" s="63"/>
      <c r="J12" s="63"/>
      <c r="K12" s="63"/>
    </row>
    <row r="13" spans="3:11" x14ac:dyDescent="0.2">
      <c r="C13" s="29" t="s">
        <v>83</v>
      </c>
      <c r="D13" s="28">
        <f t="shared" si="0"/>
        <v>6</v>
      </c>
      <c r="E13" s="35"/>
      <c r="F13" s="30"/>
      <c r="G13" s="64" t="s">
        <v>42</v>
      </c>
      <c r="H13" s="64"/>
      <c r="I13" s="64"/>
      <c r="J13" s="64"/>
      <c r="K13" s="64"/>
    </row>
    <row r="14" spans="3:11" x14ac:dyDescent="0.2">
      <c r="C14" s="29" t="s">
        <v>60</v>
      </c>
      <c r="D14" s="28">
        <f t="shared" si="0"/>
        <v>7</v>
      </c>
      <c r="E14" s="35"/>
      <c r="F14" s="30"/>
      <c r="G14" s="64" t="s">
        <v>43</v>
      </c>
      <c r="H14" s="64"/>
      <c r="I14" s="64"/>
      <c r="J14" s="64"/>
      <c r="K14" s="64"/>
    </row>
    <row r="15" spans="3:11" x14ac:dyDescent="0.2">
      <c r="C15" s="29" t="s">
        <v>61</v>
      </c>
      <c r="D15" s="28">
        <f t="shared" si="0"/>
        <v>8</v>
      </c>
      <c r="E15" s="42"/>
      <c r="F15" s="30"/>
      <c r="G15" s="64" t="s">
        <v>44</v>
      </c>
      <c r="H15" s="64"/>
      <c r="I15" s="64"/>
      <c r="J15" s="64"/>
      <c r="K15" s="64"/>
    </row>
    <row r="16" spans="3:11" x14ac:dyDescent="0.2">
      <c r="C16" s="29" t="s">
        <v>62</v>
      </c>
      <c r="D16" s="28">
        <f t="shared" si="0"/>
        <v>9</v>
      </c>
      <c r="E16" s="53" t="s">
        <v>46</v>
      </c>
      <c r="F16" s="30"/>
      <c r="G16" s="64" t="s">
        <v>39</v>
      </c>
      <c r="H16" s="64"/>
      <c r="I16" s="64"/>
      <c r="J16" s="64"/>
      <c r="K16" s="64"/>
    </row>
    <row r="17" spans="3:11" x14ac:dyDescent="0.2">
      <c r="C17" s="29" t="s">
        <v>92</v>
      </c>
      <c r="D17" s="28">
        <f t="shared" si="0"/>
        <v>10</v>
      </c>
      <c r="E17" s="53" t="s">
        <v>46</v>
      </c>
      <c r="F17" s="30"/>
      <c r="G17" s="45" t="s">
        <v>39</v>
      </c>
      <c r="H17" s="45"/>
      <c r="I17" s="45"/>
      <c r="J17" s="45"/>
      <c r="K17" s="45"/>
    </row>
    <row r="18" spans="3:11" ht="12.75" customHeight="1" x14ac:dyDescent="0.2">
      <c r="C18" s="29" t="s">
        <v>63</v>
      </c>
      <c r="D18" s="28">
        <f t="shared" si="0"/>
        <v>11</v>
      </c>
      <c r="E18" s="42"/>
      <c r="F18" s="30"/>
      <c r="G18" s="64" t="s">
        <v>151</v>
      </c>
      <c r="H18" s="64"/>
      <c r="I18" s="64"/>
      <c r="J18" s="64"/>
      <c r="K18" s="64"/>
    </row>
    <row r="19" spans="3:11" x14ac:dyDescent="0.2">
      <c r="C19" s="29" t="s">
        <v>80</v>
      </c>
      <c r="D19" s="28">
        <f t="shared" si="0"/>
        <v>12</v>
      </c>
      <c r="E19" s="42"/>
      <c r="F19" s="30"/>
      <c r="G19" s="63" t="s">
        <v>95</v>
      </c>
      <c r="H19" s="63"/>
      <c r="I19" s="63"/>
      <c r="J19" s="63"/>
      <c r="K19" s="63"/>
    </row>
    <row r="20" spans="3:11" x14ac:dyDescent="0.2">
      <c r="C20" s="29" t="s">
        <v>79</v>
      </c>
      <c r="D20" s="28">
        <f t="shared" si="0"/>
        <v>13</v>
      </c>
      <c r="E20" s="53" t="s">
        <v>46</v>
      </c>
      <c r="F20" s="30"/>
      <c r="G20" s="64" t="s">
        <v>39</v>
      </c>
      <c r="H20" s="64"/>
      <c r="I20" s="64"/>
      <c r="J20" s="64"/>
      <c r="K20" s="64"/>
    </row>
    <row r="21" spans="3:11" ht="26.25" customHeight="1" x14ac:dyDescent="0.2">
      <c r="C21" s="29" t="s">
        <v>64</v>
      </c>
      <c r="D21" s="28">
        <f t="shared" si="0"/>
        <v>14</v>
      </c>
      <c r="E21" s="35"/>
      <c r="F21" s="30"/>
      <c r="G21" s="63" t="s">
        <v>97</v>
      </c>
      <c r="H21" s="63"/>
      <c r="I21" s="63"/>
      <c r="J21" s="63"/>
      <c r="K21" s="63"/>
    </row>
    <row r="22" spans="3:11" x14ac:dyDescent="0.2">
      <c r="C22" s="29" t="s">
        <v>65</v>
      </c>
      <c r="D22" s="28">
        <f t="shared" si="0"/>
        <v>15</v>
      </c>
      <c r="E22" s="35"/>
      <c r="F22" s="30"/>
      <c r="G22" s="63" t="s">
        <v>96</v>
      </c>
      <c r="H22" s="63"/>
      <c r="I22" s="63"/>
      <c r="J22" s="63"/>
      <c r="K22" s="63"/>
    </row>
    <row r="23" spans="3:11" x14ac:dyDescent="0.2">
      <c r="C23" s="29" t="s">
        <v>77</v>
      </c>
      <c r="D23" s="28">
        <f t="shared" si="0"/>
        <v>16</v>
      </c>
      <c r="E23" s="35"/>
      <c r="F23" s="30"/>
      <c r="G23" s="63" t="s">
        <v>95</v>
      </c>
      <c r="H23" s="63"/>
      <c r="I23" s="63"/>
      <c r="J23" s="63"/>
      <c r="K23" s="63"/>
    </row>
    <row r="24" spans="3:11" ht="25.5" x14ac:dyDescent="0.2">
      <c r="C24" s="29" t="s">
        <v>66</v>
      </c>
      <c r="D24" s="28">
        <f t="shared" si="0"/>
        <v>17</v>
      </c>
      <c r="E24" s="35"/>
      <c r="F24" s="30"/>
      <c r="G24" s="64" t="s">
        <v>149</v>
      </c>
      <c r="H24" s="64"/>
      <c r="I24" s="64"/>
      <c r="J24" s="64"/>
      <c r="K24" s="64"/>
    </row>
    <row r="25" spans="3:11" ht="38.25" x14ac:dyDescent="0.2">
      <c r="C25" s="29" t="s">
        <v>67</v>
      </c>
      <c r="D25" s="28">
        <f t="shared" si="0"/>
        <v>18</v>
      </c>
      <c r="E25" s="35"/>
      <c r="F25" s="30"/>
      <c r="G25" s="64" t="s">
        <v>152</v>
      </c>
      <c r="H25" s="64"/>
      <c r="I25" s="64"/>
      <c r="J25" s="64"/>
      <c r="K25" s="64"/>
    </row>
    <row r="26" spans="3:11" ht="25.5" customHeight="1" x14ac:dyDescent="0.2">
      <c r="C26" s="29" t="s">
        <v>68</v>
      </c>
      <c r="D26" s="28">
        <f t="shared" si="0"/>
        <v>19</v>
      </c>
      <c r="E26" s="35"/>
      <c r="F26" s="30"/>
      <c r="G26" s="64" t="s">
        <v>45</v>
      </c>
      <c r="H26" s="64"/>
      <c r="I26" s="64"/>
      <c r="J26" s="64"/>
      <c r="K26" s="64"/>
    </row>
    <row r="27" spans="3:11" ht="25.5" customHeight="1" x14ac:dyDescent="0.2">
      <c r="C27" s="29" t="s">
        <v>69</v>
      </c>
      <c r="D27" s="28">
        <f t="shared" si="0"/>
        <v>20</v>
      </c>
      <c r="E27" s="35"/>
      <c r="F27" s="30"/>
      <c r="G27" s="64" t="s">
        <v>150</v>
      </c>
      <c r="H27" s="64"/>
      <c r="I27" s="64"/>
      <c r="J27" s="64"/>
      <c r="K27" s="64"/>
    </row>
    <row r="28" spans="3:11" x14ac:dyDescent="0.2"/>
    <row r="29" spans="3:11" x14ac:dyDescent="0.2"/>
    <row r="30" spans="3:11" x14ac:dyDescent="0.2">
      <c r="E30" s="10" t="str">
        <f>"31-12-"&amp;'S01'!E12-1</f>
        <v>31-12-2017</v>
      </c>
      <c r="F30" s="39"/>
      <c r="G30" s="10" t="str">
        <f>"30-09-"&amp;'S01'!E12-1</f>
        <v>30-09-2017</v>
      </c>
      <c r="H30" s="39"/>
      <c r="I30" s="10" t="str">
        <f>"30-06-"&amp;'S01'!E12-1</f>
        <v>30-06-2017</v>
      </c>
      <c r="J30" s="39"/>
      <c r="K30" s="10" t="str">
        <f>"31-03-"&amp;'S01'!E12-1</f>
        <v>31-03-2017</v>
      </c>
    </row>
    <row r="31" spans="3:11" x14ac:dyDescent="0.2">
      <c r="E31" s="25" t="s">
        <v>3</v>
      </c>
      <c r="F31" s="7"/>
      <c r="G31" s="25" t="s">
        <v>3</v>
      </c>
      <c r="H31" s="7"/>
      <c r="I31" s="25" t="s">
        <v>3</v>
      </c>
      <c r="J31" s="7"/>
      <c r="K31" s="25" t="s">
        <v>57</v>
      </c>
    </row>
    <row r="32" spans="3:11" x14ac:dyDescent="0.2">
      <c r="C32" s="29" t="s">
        <v>77</v>
      </c>
      <c r="D32" s="28">
        <f>D27+1</f>
        <v>21</v>
      </c>
      <c r="E32" s="35"/>
      <c r="F32" s="28">
        <f>D32+1</f>
        <v>22</v>
      </c>
      <c r="G32" s="35"/>
      <c r="H32" s="28">
        <f>F32+1</f>
        <v>23</v>
      </c>
      <c r="I32" s="35"/>
      <c r="J32" s="28">
        <f>H32+1</f>
        <v>24</v>
      </c>
      <c r="K32" s="35"/>
    </row>
    <row r="33" spans="3:11" x14ac:dyDescent="0.2"/>
    <row r="34" spans="3:11" x14ac:dyDescent="0.2"/>
    <row r="35" spans="3:11" x14ac:dyDescent="0.2"/>
    <row r="36" spans="3:11" ht="15" x14ac:dyDescent="0.2">
      <c r="C36" s="65" t="s">
        <v>94</v>
      </c>
      <c r="D36" s="65"/>
      <c r="E36" s="65"/>
      <c r="F36" s="65"/>
      <c r="G36" s="65"/>
      <c r="H36" s="65"/>
      <c r="I36" s="65"/>
      <c r="J36" s="65"/>
      <c r="K36" s="65"/>
    </row>
    <row r="37" spans="3:11" x14ac:dyDescent="0.2">
      <c r="C37" s="17"/>
    </row>
    <row r="38" spans="3:11" x14ac:dyDescent="0.2">
      <c r="C38" s="17" t="str">
        <f>"Post "&amp;'S02'!D10</f>
        <v>Post 3</v>
      </c>
    </row>
    <row r="39" spans="3:11" ht="12" customHeight="1" x14ac:dyDescent="0.2">
      <c r="C39" s="60" t="s">
        <v>143</v>
      </c>
      <c r="D39" s="60"/>
      <c r="E39" s="60"/>
      <c r="F39" s="60"/>
      <c r="G39" s="60"/>
      <c r="H39" s="60"/>
      <c r="I39" s="60"/>
      <c r="J39" s="60"/>
      <c r="K39" s="60"/>
    </row>
    <row r="40" spans="3:11" x14ac:dyDescent="0.2">
      <c r="C40" s="19"/>
    </row>
    <row r="41" spans="3:11" ht="30.75" customHeight="1" x14ac:dyDescent="0.2">
      <c r="C41" s="60" t="s">
        <v>9</v>
      </c>
      <c r="D41" s="60"/>
      <c r="E41" s="60"/>
      <c r="F41" s="60"/>
      <c r="G41" s="60"/>
      <c r="H41" s="60"/>
      <c r="I41" s="60"/>
      <c r="J41" s="60"/>
      <c r="K41" s="60"/>
    </row>
    <row r="42" spans="3:11" x14ac:dyDescent="0.2">
      <c r="C42" s="23" t="s">
        <v>10</v>
      </c>
    </row>
    <row r="43" spans="3:11" ht="26.25" customHeight="1" x14ac:dyDescent="0.2">
      <c r="C43" s="60" t="s">
        <v>26</v>
      </c>
      <c r="D43" s="60"/>
      <c r="E43" s="60"/>
      <c r="F43" s="60"/>
      <c r="G43" s="60"/>
      <c r="H43" s="60"/>
      <c r="I43" s="60"/>
      <c r="J43" s="60"/>
      <c r="K43" s="60"/>
    </row>
    <row r="44" spans="3:11" x14ac:dyDescent="0.2">
      <c r="C44" s="60" t="s">
        <v>11</v>
      </c>
      <c r="D44" s="60"/>
      <c r="E44" s="60"/>
      <c r="F44" s="60"/>
      <c r="G44" s="60"/>
      <c r="H44" s="60"/>
      <c r="I44" s="60"/>
      <c r="J44" s="60"/>
      <c r="K44" s="60"/>
    </row>
    <row r="45" spans="3:11" x14ac:dyDescent="0.2">
      <c r="C45" s="60" t="s">
        <v>28</v>
      </c>
      <c r="D45" s="60"/>
      <c r="E45" s="60"/>
      <c r="F45" s="60"/>
      <c r="G45" s="60"/>
      <c r="H45" s="60"/>
      <c r="I45" s="60"/>
      <c r="J45" s="60"/>
      <c r="K45" s="60"/>
    </row>
    <row r="46" spans="3:11" x14ac:dyDescent="0.2">
      <c r="C46" s="18"/>
    </row>
    <row r="47" spans="3:11" x14ac:dyDescent="0.2">
      <c r="C47" s="17" t="str">
        <f>"Post "&amp;'S02'!D11</f>
        <v>Post 4</v>
      </c>
    </row>
    <row r="48" spans="3:11" ht="16.5" customHeight="1" x14ac:dyDescent="0.2">
      <c r="C48" s="60" t="s">
        <v>144</v>
      </c>
      <c r="D48" s="60"/>
      <c r="E48" s="60"/>
      <c r="F48" s="60"/>
      <c r="G48" s="60"/>
      <c r="H48" s="60"/>
      <c r="I48" s="60"/>
      <c r="J48" s="60"/>
      <c r="K48" s="60"/>
    </row>
    <row r="49" spans="3:11" x14ac:dyDescent="0.2">
      <c r="C49" s="17"/>
    </row>
    <row r="50" spans="3:11" ht="54" customHeight="1" x14ac:dyDescent="0.2">
      <c r="C50" s="60" t="s">
        <v>12</v>
      </c>
      <c r="D50" s="60"/>
      <c r="E50" s="60"/>
      <c r="F50" s="60"/>
      <c r="G50" s="60"/>
      <c r="H50" s="60"/>
      <c r="I50" s="60"/>
      <c r="J50" s="60"/>
      <c r="K50" s="60"/>
    </row>
    <row r="51" spans="3:11" x14ac:dyDescent="0.2">
      <c r="C51" s="17"/>
    </row>
    <row r="52" spans="3:11" ht="27.75" customHeight="1" x14ac:dyDescent="0.2">
      <c r="C52" s="60" t="s">
        <v>19</v>
      </c>
      <c r="D52" s="60"/>
      <c r="E52" s="60"/>
      <c r="F52" s="60"/>
      <c r="G52" s="60"/>
      <c r="H52" s="60"/>
      <c r="I52" s="60"/>
      <c r="J52" s="60"/>
      <c r="K52" s="60"/>
    </row>
    <row r="53" spans="3:11" x14ac:dyDescent="0.2">
      <c r="C53" s="20"/>
    </row>
    <row r="54" spans="3:11" x14ac:dyDescent="0.2">
      <c r="C54" s="17" t="str">
        <f>"Post "&amp;'S02'!D12</f>
        <v>Post 5</v>
      </c>
    </row>
    <row r="55" spans="3:11" ht="18.75" customHeight="1" x14ac:dyDescent="0.2">
      <c r="C55" s="60" t="s">
        <v>145</v>
      </c>
      <c r="D55" s="60"/>
      <c r="E55" s="60"/>
      <c r="F55" s="60"/>
      <c r="G55" s="60"/>
      <c r="H55" s="60"/>
      <c r="I55" s="60"/>
      <c r="J55" s="60"/>
      <c r="K55" s="60"/>
    </row>
    <row r="56" spans="3:11" x14ac:dyDescent="0.2">
      <c r="C56" s="17"/>
    </row>
    <row r="57" spans="3:11" ht="43.5" customHeight="1" x14ac:dyDescent="0.2">
      <c r="C57" s="60" t="s">
        <v>20</v>
      </c>
      <c r="D57" s="60"/>
      <c r="E57" s="60"/>
      <c r="F57" s="60"/>
      <c r="G57" s="60"/>
      <c r="H57" s="60"/>
      <c r="I57" s="60"/>
      <c r="J57" s="60"/>
      <c r="K57" s="60"/>
    </row>
    <row r="58" spans="3:11" x14ac:dyDescent="0.2">
      <c r="C58" s="20"/>
    </row>
    <row r="59" spans="3:11" ht="58.5" customHeight="1" x14ac:dyDescent="0.2">
      <c r="C59" s="60" t="s">
        <v>29</v>
      </c>
      <c r="D59" s="60"/>
      <c r="E59" s="60"/>
      <c r="F59" s="60"/>
      <c r="G59" s="60"/>
      <c r="H59" s="60"/>
      <c r="I59" s="60"/>
      <c r="J59" s="60"/>
      <c r="K59" s="60"/>
    </row>
    <row r="60" spans="3:11" x14ac:dyDescent="0.2">
      <c r="C60" s="17"/>
    </row>
    <row r="61" spans="3:11" ht="56.25" customHeight="1" x14ac:dyDescent="0.2">
      <c r="C61" s="60" t="s">
        <v>30</v>
      </c>
      <c r="D61" s="60"/>
      <c r="E61" s="60"/>
      <c r="F61" s="60"/>
      <c r="G61" s="60"/>
      <c r="H61" s="60"/>
      <c r="I61" s="60"/>
      <c r="J61" s="60"/>
      <c r="K61" s="60"/>
    </row>
    <row r="62" spans="3:11" x14ac:dyDescent="0.2">
      <c r="C62" s="17"/>
    </row>
    <row r="63" spans="3:11" ht="28.5" customHeight="1" x14ac:dyDescent="0.2">
      <c r="C63" s="60" t="s">
        <v>31</v>
      </c>
      <c r="D63" s="60"/>
      <c r="E63" s="60"/>
      <c r="F63" s="60"/>
      <c r="G63" s="60"/>
      <c r="H63" s="60"/>
      <c r="I63" s="60"/>
      <c r="J63" s="60"/>
      <c r="K63" s="60"/>
    </row>
    <row r="64" spans="3:11" x14ac:dyDescent="0.2">
      <c r="C64" s="22"/>
    </row>
    <row r="65" spans="3:11" x14ac:dyDescent="0.2">
      <c r="C65" s="17" t="str">
        <f>"Post "&amp;'S02'!D19</f>
        <v>Post 12</v>
      </c>
    </row>
    <row r="66" spans="3:11" x14ac:dyDescent="0.2">
      <c r="C66" s="18" t="s">
        <v>73</v>
      </c>
    </row>
    <row r="67" spans="3:11" ht="33.75" customHeight="1" x14ac:dyDescent="0.2">
      <c r="C67" s="62" t="s">
        <v>76</v>
      </c>
      <c r="D67" s="62"/>
      <c r="E67" s="62"/>
      <c r="F67" s="62"/>
      <c r="G67" s="62"/>
      <c r="H67" s="62"/>
      <c r="I67" s="62"/>
      <c r="J67" s="62"/>
      <c r="K67" s="62"/>
    </row>
    <row r="68" spans="3:11" ht="15" x14ac:dyDescent="0.25">
      <c r="C68" s="41"/>
    </row>
    <row r="69" spans="3:11" x14ac:dyDescent="0.2">
      <c r="C69" s="22" t="s">
        <v>75</v>
      </c>
    </row>
    <row r="70" spans="3:11" ht="15" x14ac:dyDescent="0.25">
      <c r="C70" s="61" t="s">
        <v>74</v>
      </c>
      <c r="D70" s="61"/>
      <c r="E70" s="61"/>
      <c r="F70" s="61"/>
      <c r="G70" s="61"/>
      <c r="H70" s="61"/>
      <c r="I70" s="61"/>
      <c r="J70" s="61"/>
      <c r="K70" s="61"/>
    </row>
    <row r="71" spans="3:11" ht="15" x14ac:dyDescent="0.25">
      <c r="C71" s="41"/>
    </row>
    <row r="72" spans="3:11" x14ac:dyDescent="0.2">
      <c r="C72" s="17" t="str">
        <f>"Post "&amp;'S02'!D21</f>
        <v>Post 14</v>
      </c>
    </row>
    <row r="73" spans="3:11" ht="39" customHeight="1" x14ac:dyDescent="0.2">
      <c r="C73" s="60" t="s">
        <v>24</v>
      </c>
      <c r="D73" s="60"/>
      <c r="E73" s="60"/>
      <c r="F73" s="60"/>
      <c r="G73" s="60"/>
      <c r="H73" s="60"/>
      <c r="I73" s="60"/>
      <c r="J73" s="60"/>
      <c r="K73" s="60"/>
    </row>
    <row r="74" spans="3:11" ht="76.5" x14ac:dyDescent="0.2">
      <c r="C74" s="22" t="s">
        <v>38</v>
      </c>
    </row>
    <row r="75" spans="3:11" x14ac:dyDescent="0.2">
      <c r="C75" s="24" t="s">
        <v>16</v>
      </c>
    </row>
    <row r="76" spans="3:11" x14ac:dyDescent="0.2">
      <c r="C76" s="21"/>
    </row>
    <row r="77" spans="3:11" ht="12.75" customHeight="1" x14ac:dyDescent="0.2">
      <c r="C77" s="60" t="s">
        <v>13</v>
      </c>
      <c r="D77" s="60"/>
      <c r="E77" s="60"/>
      <c r="F77" s="60"/>
      <c r="G77" s="60"/>
      <c r="H77" s="60"/>
      <c r="I77" s="60"/>
      <c r="J77" s="60"/>
      <c r="K77" s="60"/>
    </row>
    <row r="78" spans="3:11" x14ac:dyDescent="0.2">
      <c r="C78" s="19" t="s">
        <v>32</v>
      </c>
    </row>
    <row r="79" spans="3:11" x14ac:dyDescent="0.2">
      <c r="C79" s="19" t="s">
        <v>23</v>
      </c>
    </row>
    <row r="80" spans="3:11" x14ac:dyDescent="0.2">
      <c r="C80" s="19" t="s">
        <v>25</v>
      </c>
    </row>
    <row r="81" spans="3:11" x14ac:dyDescent="0.2">
      <c r="C81" s="19"/>
    </row>
    <row r="82" spans="3:11" ht="27.75" customHeight="1" x14ac:dyDescent="0.2">
      <c r="C82" s="60" t="s">
        <v>33</v>
      </c>
      <c r="D82" s="60"/>
      <c r="E82" s="60"/>
      <c r="F82" s="60"/>
      <c r="G82" s="60"/>
      <c r="H82" s="60"/>
      <c r="I82" s="60"/>
      <c r="J82" s="60"/>
      <c r="K82" s="60"/>
    </row>
    <row r="83" spans="3:11" x14ac:dyDescent="0.2">
      <c r="C83" s="19"/>
    </row>
    <row r="84" spans="3:11" x14ac:dyDescent="0.2">
      <c r="C84" s="17" t="str">
        <f>"Post "&amp;'S02'!D22</f>
        <v>Post 15</v>
      </c>
    </row>
    <row r="85" spans="3:11" ht="27.75" customHeight="1" x14ac:dyDescent="0.2">
      <c r="C85" s="60" t="s">
        <v>21</v>
      </c>
      <c r="D85" s="60"/>
      <c r="E85" s="60"/>
      <c r="F85" s="60"/>
      <c r="G85" s="60"/>
      <c r="H85" s="60"/>
      <c r="I85" s="60"/>
      <c r="J85" s="60"/>
      <c r="K85" s="60"/>
    </row>
    <row r="86" spans="3:11" ht="38.25" x14ac:dyDescent="0.2">
      <c r="C86" s="22" t="s">
        <v>14</v>
      </c>
    </row>
    <row r="87" spans="3:11" x14ac:dyDescent="0.2">
      <c r="C87" s="24" t="s">
        <v>16</v>
      </c>
    </row>
    <row r="88" spans="3:11" x14ac:dyDescent="0.2">
      <c r="C88" s="22"/>
    </row>
    <row r="89" spans="3:11" x14ac:dyDescent="0.2">
      <c r="C89" s="60" t="s">
        <v>34</v>
      </c>
      <c r="D89" s="60"/>
      <c r="E89" s="60"/>
      <c r="F89" s="60"/>
      <c r="G89" s="60"/>
      <c r="H89" s="60"/>
      <c r="I89" s="60"/>
      <c r="J89" s="60"/>
      <c r="K89" s="60"/>
    </row>
    <row r="90" spans="3:11" x14ac:dyDescent="0.2">
      <c r="C90" s="18" t="s">
        <v>15</v>
      </c>
    </row>
    <row r="91" spans="3:11" x14ac:dyDescent="0.2">
      <c r="C91" s="18" t="s">
        <v>22</v>
      </c>
    </row>
    <row r="92" spans="3:11" x14ac:dyDescent="0.2">
      <c r="C92" s="18"/>
    </row>
    <row r="93" spans="3:11" ht="30.75" customHeight="1" x14ac:dyDescent="0.2">
      <c r="C93" s="60" t="s">
        <v>33</v>
      </c>
      <c r="D93" s="60"/>
      <c r="E93" s="60"/>
      <c r="F93" s="60"/>
      <c r="G93" s="60"/>
      <c r="H93" s="60"/>
      <c r="I93" s="60"/>
      <c r="J93" s="60"/>
      <c r="K93" s="60"/>
    </row>
    <row r="94" spans="3:11" x14ac:dyDescent="0.2">
      <c r="C94" s="18"/>
    </row>
    <row r="95" spans="3:11" x14ac:dyDescent="0.2">
      <c r="C95" s="17" t="str">
        <f>"Post "&amp;'S02'!D23 &amp;", "&amp;'S02'!D32&amp;"-"&amp;'S02'!J32</f>
        <v>Post 16, 21-24</v>
      </c>
    </row>
    <row r="96" spans="3:11" ht="18" customHeight="1" x14ac:dyDescent="0.2">
      <c r="C96" s="60" t="s">
        <v>27</v>
      </c>
      <c r="D96" s="60"/>
      <c r="E96" s="60"/>
      <c r="F96" s="60"/>
      <c r="G96" s="60"/>
      <c r="H96" s="60"/>
      <c r="I96" s="60"/>
      <c r="J96" s="60"/>
      <c r="K96" s="60"/>
    </row>
    <row r="97"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sheetData>
  <sheetProtection password="D5BC" sheet="1" objects="1" scenarios="1" selectLockedCells="1"/>
  <mergeCells count="40">
    <mergeCell ref="G24:K24"/>
    <mergeCell ref="G25:K25"/>
    <mergeCell ref="C36:K36"/>
    <mergeCell ref="C39:K39"/>
    <mergeCell ref="G27:K27"/>
    <mergeCell ref="G26:K26"/>
    <mergeCell ref="G11:K11"/>
    <mergeCell ref="G10:K10"/>
    <mergeCell ref="G12:K12"/>
    <mergeCell ref="G23:K23"/>
    <mergeCell ref="G22:K22"/>
    <mergeCell ref="G21:K21"/>
    <mergeCell ref="G13:K13"/>
    <mergeCell ref="G14:K14"/>
    <mergeCell ref="G15:K15"/>
    <mergeCell ref="G16:K16"/>
    <mergeCell ref="G18:K18"/>
    <mergeCell ref="G19:K19"/>
    <mergeCell ref="G20:K20"/>
    <mergeCell ref="C41:K41"/>
    <mergeCell ref="C70:K70"/>
    <mergeCell ref="C67:K67"/>
    <mergeCell ref="C43:K43"/>
    <mergeCell ref="C44:K44"/>
    <mergeCell ref="C45:K45"/>
    <mergeCell ref="C48:K48"/>
    <mergeCell ref="C50:K50"/>
    <mergeCell ref="C52:K52"/>
    <mergeCell ref="C55:K55"/>
    <mergeCell ref="C57:K57"/>
    <mergeCell ref="C59:K59"/>
    <mergeCell ref="C61:K61"/>
    <mergeCell ref="C63:K63"/>
    <mergeCell ref="C73:K73"/>
    <mergeCell ref="C82:K82"/>
    <mergeCell ref="C85:K85"/>
    <mergeCell ref="C93:K93"/>
    <mergeCell ref="C96:K96"/>
    <mergeCell ref="C89:K89"/>
    <mergeCell ref="C77:K77"/>
  </mergeCells>
  <hyperlinks>
    <hyperlink ref="C70" r:id="rId1" xr:uid="{00000000-0004-0000-0100-000000000000}"/>
    <hyperlink ref="C67" r:id="rId2" xr:uid="{00000000-0004-0000-0100-000001000000}"/>
    <hyperlink ref="C70:K70" r:id="rId3" display="www.finanstilsynet.dk/da/Ansoeg-og-Indberet/EU-indberetninger/COREP/Beregningsmodul-for-LCR" xr:uid="{00000000-0004-0000-0100-000002000000}"/>
  </hyperlinks>
  <pageMargins left="0.7" right="0.7" top="0.75" bottom="0.75" header="0.3" footer="0.3"/>
  <pageSetup paperSize="9" scale="71" orientation="portrait" r:id="rId4"/>
  <rowBreaks count="2" manualBreakCount="2">
    <brk id="35" min="2" max="11" man="1"/>
    <brk id="71"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autoPageBreaks="0" fitToPage="1"/>
  </sheetPr>
  <dimension ref="A1:L82"/>
  <sheetViews>
    <sheetView showGridLines="0" zoomScaleNormal="100" workbookViewId="0">
      <selection activeCell="E25" sqref="E25"/>
    </sheetView>
  </sheetViews>
  <sheetFormatPr defaultColWidth="0" defaultRowHeight="12.75" zeroHeight="1" x14ac:dyDescent="0.2"/>
  <cols>
    <col min="1" max="1" width="12.42578125" style="32" customWidth="1"/>
    <col min="2" max="2" width="1.7109375" style="2" customWidth="1"/>
    <col min="3" max="3" width="40.7109375" style="2" customWidth="1"/>
    <col min="4" max="4" width="3.140625" style="2" customWidth="1"/>
    <col min="5" max="5" width="17" style="2" customWidth="1"/>
    <col min="6" max="6" width="3.140625" style="2" customWidth="1"/>
    <col min="7" max="7" width="17" style="2" customWidth="1"/>
    <col min="8" max="8" width="3.140625" style="2" customWidth="1"/>
    <col min="9" max="9" width="17" style="2" customWidth="1"/>
    <col min="10" max="10" width="3.140625" style="2" customWidth="1"/>
    <col min="11" max="11" width="17" style="2" customWidth="1"/>
    <col min="12" max="12" width="1.85546875" style="2" customWidth="1"/>
    <col min="13" max="16384" width="9.140625" style="2" hidden="1"/>
  </cols>
  <sheetData>
    <row r="1" spans="3:11" x14ac:dyDescent="0.2"/>
    <row r="2" spans="3:11" ht="18" x14ac:dyDescent="0.25">
      <c r="C2" s="12" t="s">
        <v>142</v>
      </c>
      <c r="D2" s="11"/>
      <c r="E2" s="11"/>
      <c r="F2" s="11"/>
      <c r="G2" s="11"/>
      <c r="H2" s="11"/>
      <c r="I2" s="11"/>
      <c r="J2" s="11"/>
      <c r="K2" s="11"/>
    </row>
    <row r="3" spans="3:11" ht="8.25" customHeight="1" x14ac:dyDescent="0.25">
      <c r="C3" s="37"/>
      <c r="D3" s="38"/>
      <c r="E3" s="38"/>
      <c r="F3" s="38"/>
      <c r="G3" s="38"/>
      <c r="H3" s="38"/>
      <c r="I3" s="38"/>
      <c r="J3" s="38"/>
      <c r="K3" s="38"/>
    </row>
    <row r="4" spans="3:11" x14ac:dyDescent="0.2">
      <c r="C4" s="38" t="str">
        <f>IF(OR('S01'!E18="Pengeinstitut",'S01'!E18="Realkreditinstitut"),'S01'!E15&amp;" ("&amp;'S01'!E16&amp;")","")</f>
        <v/>
      </c>
      <c r="D4" s="38"/>
      <c r="E4" s="38"/>
      <c r="F4" s="38"/>
      <c r="G4" s="38"/>
      <c r="H4" s="38"/>
      <c r="I4" s="38"/>
      <c r="J4" s="38"/>
      <c r="K4" s="38"/>
    </row>
    <row r="5" spans="3:11" x14ac:dyDescent="0.2">
      <c r="C5" s="38"/>
      <c r="D5" s="38"/>
      <c r="E5" s="38"/>
      <c r="F5" s="38"/>
      <c r="G5" s="38"/>
      <c r="H5" s="38"/>
      <c r="I5" s="38"/>
      <c r="J5" s="38"/>
      <c r="K5" s="38"/>
    </row>
    <row r="6" spans="3:11" ht="15" x14ac:dyDescent="0.2">
      <c r="C6" s="27" t="s">
        <v>146</v>
      </c>
      <c r="D6" s="27"/>
      <c r="E6" s="27"/>
      <c r="F6" s="27"/>
      <c r="G6" s="27"/>
      <c r="H6" s="27"/>
      <c r="I6" s="27"/>
      <c r="J6" s="27"/>
      <c r="K6" s="27"/>
    </row>
    <row r="7" spans="3:11" ht="15" x14ac:dyDescent="0.2">
      <c r="C7" s="27"/>
      <c r="D7" s="27"/>
      <c r="E7" s="27"/>
      <c r="F7" s="27"/>
      <c r="G7" s="27"/>
      <c r="H7" s="27"/>
      <c r="I7" s="27"/>
      <c r="J7" s="27"/>
      <c r="K7" s="27"/>
    </row>
    <row r="8" spans="3:11" ht="32.25" customHeight="1" x14ac:dyDescent="0.2">
      <c r="C8" s="59" t="str">
        <f>"Felterne "&amp;D12&amp;", "&amp;D13&amp;", "&amp;D14&amp;", "&amp;D17&amp;", "&amp;D22&amp;" og "&amp;D30&amp;"-"&amp;J30&amp;" udfyldes automatisk med oplysninger fra skema S02, hvis der på skema S01 under virksomhedstype er valgt »pengeinstitut« eller »realkreditinstitut«."</f>
        <v>Felterne 1, 2, 3, 6, 11 og 15-18 udfyldes automatisk med oplysninger fra skema S02, hvis der på skema S01 under virksomhedstype er valgt »pengeinstitut« eller »realkreditinstitut«.</v>
      </c>
      <c r="D8" s="59"/>
      <c r="E8" s="59"/>
      <c r="F8" s="59"/>
      <c r="G8" s="59"/>
      <c r="H8" s="59"/>
      <c r="I8" s="59"/>
      <c r="J8" s="59"/>
      <c r="K8" s="59"/>
    </row>
    <row r="9" spans="3:11" x14ac:dyDescent="0.2">
      <c r="C9" s="38"/>
      <c r="D9" s="38"/>
      <c r="E9" s="38"/>
      <c r="F9" s="38"/>
      <c r="G9" s="38"/>
      <c r="H9" s="38"/>
      <c r="I9" s="38"/>
      <c r="J9" s="38"/>
      <c r="K9" s="38"/>
    </row>
    <row r="10" spans="3:11" x14ac:dyDescent="0.2">
      <c r="E10" s="10" t="str">
        <f>"31-12-"&amp;'S01'!E12-2</f>
        <v>31-12-2016</v>
      </c>
      <c r="F10" s="39"/>
      <c r="G10" s="26" t="s">
        <v>70</v>
      </c>
      <c r="H10" s="6"/>
      <c r="I10" s="13"/>
      <c r="J10" s="13"/>
      <c r="K10" s="13"/>
    </row>
    <row r="11" spans="3:11" x14ac:dyDescent="0.2">
      <c r="E11" s="10" t="s">
        <v>3</v>
      </c>
      <c r="F11" s="7"/>
      <c r="G11" s="26"/>
      <c r="H11" s="6"/>
      <c r="I11" s="14"/>
      <c r="J11" s="13"/>
      <c r="K11" s="14"/>
    </row>
    <row r="12" spans="3:11" x14ac:dyDescent="0.2">
      <c r="C12" s="29" t="s">
        <v>58</v>
      </c>
      <c r="D12" s="28">
        <v>1</v>
      </c>
      <c r="E12" s="51" t="str">
        <f>IF(OR('S01'!E18="Pengeinstitut",'S01'!E18="Realkreditinstitut"),'S02'!E8,"")</f>
        <v/>
      </c>
      <c r="F12" s="30"/>
      <c r="G12" s="64" t="str">
        <f>"Oplysning hentes fra skema S02 felt "&amp;'S02'!D8</f>
        <v>Oplysning hentes fra skema S02 felt 1</v>
      </c>
      <c r="H12" s="64"/>
      <c r="I12" s="64"/>
      <c r="J12" s="64"/>
      <c r="K12" s="64"/>
    </row>
    <row r="13" spans="3:11" ht="12.75" customHeight="1" x14ac:dyDescent="0.2">
      <c r="C13" s="29" t="s">
        <v>63</v>
      </c>
      <c r="D13" s="28">
        <f t="shared" ref="D13:D25" si="0">D12+1</f>
        <v>2</v>
      </c>
      <c r="E13" s="56" t="str">
        <f>IF(OR('S01'!E18="Pengeinstitut",'S01'!E18="Realkreditinstitut"),'S02'!E18,"")</f>
        <v/>
      </c>
      <c r="F13" s="30"/>
      <c r="G13" s="64" t="str">
        <f>"Oplysning hentes fra skema S02 felt "&amp;'S02'!D18</f>
        <v>Oplysning hentes fra skema S02 felt 11</v>
      </c>
      <c r="H13" s="64"/>
      <c r="I13" s="64"/>
      <c r="J13" s="64"/>
      <c r="K13" s="64"/>
    </row>
    <row r="14" spans="3:11" x14ac:dyDescent="0.2">
      <c r="C14" s="29" t="s">
        <v>61</v>
      </c>
      <c r="D14" s="28">
        <f t="shared" si="0"/>
        <v>3</v>
      </c>
      <c r="E14" s="52" t="str">
        <f>IF(OR('S01'!E18="Pengeinstitut",'S01'!E18="Realkreditinstitut"),'S02'!E15,"")</f>
        <v/>
      </c>
      <c r="F14" s="30"/>
      <c r="G14" s="64" t="str">
        <f>"Oplysning hentes fra skema S02 felt "&amp;'S02'!D15</f>
        <v>Oplysning hentes fra skema S02 felt 8</v>
      </c>
      <c r="H14" s="64"/>
      <c r="I14" s="64"/>
      <c r="J14" s="64"/>
      <c r="K14" s="64"/>
    </row>
    <row r="15" spans="3:11" x14ac:dyDescent="0.2">
      <c r="C15" s="29" t="s">
        <v>81</v>
      </c>
      <c r="D15" s="28">
        <f t="shared" si="0"/>
        <v>4</v>
      </c>
      <c r="E15" s="42"/>
      <c r="F15" s="30"/>
      <c r="G15" s="64" t="s">
        <v>50</v>
      </c>
      <c r="H15" s="64"/>
      <c r="I15" s="64"/>
      <c r="J15" s="64"/>
      <c r="K15" s="64"/>
    </row>
    <row r="16" spans="3:11" x14ac:dyDescent="0.2">
      <c r="C16" s="29" t="s">
        <v>82</v>
      </c>
      <c r="D16" s="28">
        <f t="shared" si="0"/>
        <v>5</v>
      </c>
      <c r="E16" s="42"/>
      <c r="F16" s="30"/>
      <c r="G16" s="64" t="s">
        <v>51</v>
      </c>
      <c r="H16" s="64"/>
      <c r="I16" s="64"/>
      <c r="J16" s="64"/>
      <c r="K16" s="64"/>
    </row>
    <row r="17" spans="3:11" x14ac:dyDescent="0.2">
      <c r="C17" s="29" t="s">
        <v>80</v>
      </c>
      <c r="D17" s="28">
        <f t="shared" si="0"/>
        <v>6</v>
      </c>
      <c r="E17" s="52" t="str">
        <f>IF(OR('S01'!E18="Pengeinstitut",'S01'!E18="Realkreditinstitut"),'S02'!E19,"")</f>
        <v/>
      </c>
      <c r="F17" s="30"/>
      <c r="G17" s="64" t="str">
        <f>"Oplysning hentes fra skema S02 felt "&amp;'S02'!D19</f>
        <v>Oplysning hentes fra skema S02 felt 12</v>
      </c>
      <c r="H17" s="64"/>
      <c r="I17" s="64"/>
      <c r="J17" s="64"/>
      <c r="K17" s="64"/>
    </row>
    <row r="18" spans="3:11" x14ac:dyDescent="0.2">
      <c r="C18" s="29" t="s">
        <v>79</v>
      </c>
      <c r="D18" s="28">
        <f t="shared" si="0"/>
        <v>7</v>
      </c>
      <c r="E18" s="53" t="s">
        <v>46</v>
      </c>
      <c r="F18" s="30"/>
      <c r="G18" s="64" t="s">
        <v>39</v>
      </c>
      <c r="H18" s="64"/>
      <c r="I18" s="64"/>
      <c r="J18" s="64"/>
      <c r="K18" s="64"/>
    </row>
    <row r="19" spans="3:11" x14ac:dyDescent="0.2">
      <c r="C19" s="29" t="s">
        <v>84</v>
      </c>
      <c r="D19" s="28">
        <f t="shared" si="0"/>
        <v>8</v>
      </c>
      <c r="E19" s="35"/>
      <c r="F19" s="30"/>
      <c r="G19" s="64" t="s">
        <v>56</v>
      </c>
      <c r="H19" s="64"/>
      <c r="I19" s="64"/>
      <c r="J19" s="64"/>
      <c r="K19" s="64"/>
    </row>
    <row r="20" spans="3:11" x14ac:dyDescent="0.2">
      <c r="C20" s="29" t="s">
        <v>86</v>
      </c>
      <c r="D20" s="28">
        <f t="shared" si="0"/>
        <v>9</v>
      </c>
      <c r="E20" s="35"/>
      <c r="F20" s="30"/>
      <c r="G20" s="64" t="s">
        <v>55</v>
      </c>
      <c r="H20" s="64"/>
      <c r="I20" s="64"/>
      <c r="J20" s="64"/>
      <c r="K20" s="64"/>
    </row>
    <row r="21" spans="3:11" ht="26.25" customHeight="1" x14ac:dyDescent="0.2">
      <c r="C21" s="29" t="s">
        <v>87</v>
      </c>
      <c r="D21" s="28">
        <f t="shared" si="0"/>
        <v>10</v>
      </c>
      <c r="E21" s="35"/>
      <c r="F21" s="30"/>
      <c r="G21" s="64" t="s">
        <v>54</v>
      </c>
      <c r="H21" s="64"/>
      <c r="I21" s="64"/>
      <c r="J21" s="64"/>
      <c r="K21" s="64"/>
    </row>
    <row r="22" spans="3:11" x14ac:dyDescent="0.2">
      <c r="C22" s="29" t="s">
        <v>83</v>
      </c>
      <c r="D22" s="28">
        <f t="shared" si="0"/>
        <v>11</v>
      </c>
      <c r="E22" s="54" t="str">
        <f>IF(OR('S01'!E18="Pengeinstitut",'S01'!E18="Realkreditinstitut"),'S02'!E13,"")</f>
        <v/>
      </c>
      <c r="F22" s="30"/>
      <c r="G22" s="64" t="str">
        <f>"Oplysning hentes fra skema S02 felt "&amp;'S02'!D13</f>
        <v>Oplysning hentes fra skema S02 felt 6</v>
      </c>
      <c r="H22" s="64"/>
      <c r="I22" s="64"/>
      <c r="J22" s="64"/>
      <c r="K22" s="64"/>
    </row>
    <row r="23" spans="3:11" x14ac:dyDescent="0.2">
      <c r="C23" s="29" t="str">
        <f>"Årets resultat før skat ("&amp;YEAR(E10)&amp;")"</f>
        <v>Årets resultat før skat (2016)</v>
      </c>
      <c r="D23" s="28">
        <f t="shared" si="0"/>
        <v>12</v>
      </c>
      <c r="E23" s="35"/>
      <c r="F23" s="30"/>
      <c r="G23" s="64" t="s">
        <v>53</v>
      </c>
      <c r="H23" s="64"/>
      <c r="I23" s="64"/>
      <c r="J23" s="64"/>
      <c r="K23" s="64"/>
    </row>
    <row r="24" spans="3:11" x14ac:dyDescent="0.2">
      <c r="C24" s="29" t="str">
        <f>"Årets resultat før skat ("&amp;YEAR(E10)-1&amp;")"</f>
        <v>Årets resultat før skat (2015)</v>
      </c>
      <c r="D24" s="28">
        <f t="shared" si="0"/>
        <v>13</v>
      </c>
      <c r="E24" s="35"/>
      <c r="F24" s="30"/>
      <c r="G24" s="64" t="s">
        <v>53</v>
      </c>
      <c r="H24" s="64"/>
      <c r="I24" s="64"/>
      <c r="J24" s="64"/>
      <c r="K24" s="64"/>
    </row>
    <row r="25" spans="3:11" x14ac:dyDescent="0.2">
      <c r="C25" s="29" t="s">
        <v>85</v>
      </c>
      <c r="D25" s="28">
        <f t="shared" si="0"/>
        <v>14</v>
      </c>
      <c r="E25" s="35"/>
      <c r="F25" s="30"/>
      <c r="G25" s="64" t="s">
        <v>52</v>
      </c>
      <c r="H25" s="64"/>
      <c r="I25" s="64"/>
      <c r="J25" s="64"/>
      <c r="K25" s="64"/>
    </row>
    <row r="26" spans="3:11" x14ac:dyDescent="0.2"/>
    <row r="27" spans="3:11" x14ac:dyDescent="0.2">
      <c r="C27" s="47"/>
    </row>
    <row r="28" spans="3:11" x14ac:dyDescent="0.2">
      <c r="E28" s="10" t="str">
        <f>"31-12-"&amp;'S01'!E12-1</f>
        <v>31-12-2017</v>
      </c>
      <c r="F28" s="39"/>
      <c r="G28" s="10" t="str">
        <f>"30-09-"&amp;'S01'!E12-1</f>
        <v>30-09-2017</v>
      </c>
      <c r="H28" s="39"/>
      <c r="I28" s="10" t="str">
        <f>"30-06-"&amp;'S01'!E12-1</f>
        <v>30-06-2017</v>
      </c>
      <c r="J28" s="39"/>
      <c r="K28" s="10" t="str">
        <f>"31-03-"&amp;'S01'!E12-1</f>
        <v>31-03-2017</v>
      </c>
    </row>
    <row r="29" spans="3:11" x14ac:dyDescent="0.2">
      <c r="E29" s="25" t="s">
        <v>3</v>
      </c>
      <c r="F29" s="7"/>
      <c r="G29" s="25" t="s">
        <v>3</v>
      </c>
      <c r="H29" s="7"/>
      <c r="I29" s="25" t="s">
        <v>3</v>
      </c>
      <c r="J29" s="7"/>
      <c r="K29" s="25" t="s">
        <v>57</v>
      </c>
    </row>
    <row r="30" spans="3:11" x14ac:dyDescent="0.2">
      <c r="C30" s="29" t="s">
        <v>77</v>
      </c>
      <c r="D30" s="28">
        <f>D25+1</f>
        <v>15</v>
      </c>
      <c r="E30" s="48" t="str">
        <f>IF(OR('S01'!E18="Pengeinstitut",'S01'!E18="Realkreditinstitut"),'S02'!E32,"")</f>
        <v/>
      </c>
      <c r="F30" s="28">
        <f>D30+1</f>
        <v>16</v>
      </c>
      <c r="G30" s="48" t="str">
        <f>IF(OR('S01'!E18="Pengeinstitut",'S01'!E18="Realkreditinstitut"),'S02'!G32,"")</f>
        <v/>
      </c>
      <c r="H30" s="28">
        <f>F30+1</f>
        <v>17</v>
      </c>
      <c r="I30" s="48" t="str">
        <f>IF(OR('S01'!E18="Pengeinstitut",'S01'!E18="Realkreditinstitut"),'S02'!I32,"")</f>
        <v/>
      </c>
      <c r="J30" s="28">
        <f>H30+1</f>
        <v>18</v>
      </c>
      <c r="K30" s="48" t="str">
        <f>IF(OR('S01'!E18="Pengeinstitut",'S01'!E18="Realkreditinstitut"),'S02'!K32,"")</f>
        <v/>
      </c>
    </row>
    <row r="31" spans="3:11" x14ac:dyDescent="0.2"/>
    <row r="32" spans="3:11" x14ac:dyDescent="0.2"/>
    <row r="33"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sheetData>
  <sheetProtection password="D5BC" sheet="1" objects="1" scenarios="1" selectLockedCells="1"/>
  <mergeCells count="15">
    <mergeCell ref="G25:K25"/>
    <mergeCell ref="G22:K22"/>
    <mergeCell ref="G12:K12"/>
    <mergeCell ref="G19:K19"/>
    <mergeCell ref="G15:K15"/>
    <mergeCell ref="G16:K16"/>
    <mergeCell ref="G13:K13"/>
    <mergeCell ref="G17:K17"/>
    <mergeCell ref="G18:K18"/>
    <mergeCell ref="G14:K14"/>
    <mergeCell ref="C8:K8"/>
    <mergeCell ref="G20:K20"/>
    <mergeCell ref="G21:K21"/>
    <mergeCell ref="G23:K23"/>
    <mergeCell ref="G24:K24"/>
  </mergeCells>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dimension ref="A1:AZ23"/>
  <sheetViews>
    <sheetView workbookViewId="0">
      <selection activeCell="A2" sqref="A2"/>
    </sheetView>
  </sheetViews>
  <sheetFormatPr defaultRowHeight="15" x14ac:dyDescent="0.25"/>
  <cols>
    <col min="1" max="1" width="15" style="16" customWidth="1"/>
    <col min="2" max="2" width="18.85546875" customWidth="1"/>
    <col min="3" max="3" width="10.85546875" customWidth="1"/>
    <col min="4" max="4" width="13.28515625" customWidth="1"/>
    <col min="5" max="5" width="16.42578125" customWidth="1"/>
    <col min="6" max="6" width="29.140625" customWidth="1"/>
    <col min="7" max="7" width="24.140625" customWidth="1"/>
    <col min="8" max="8" width="13.85546875" customWidth="1"/>
    <col min="9" max="9" width="25.5703125" customWidth="1"/>
    <col min="10" max="10" width="18.7109375" customWidth="1"/>
    <col min="19" max="19" width="12.5703125" bestFit="1" customWidth="1"/>
    <col min="21" max="24" width="15.7109375" bestFit="1" customWidth="1"/>
    <col min="41" max="41" width="9.85546875" customWidth="1"/>
  </cols>
  <sheetData>
    <row r="1" spans="1:52" x14ac:dyDescent="0.25">
      <c r="A1" s="34" t="s">
        <v>40</v>
      </c>
      <c r="B1" s="3" t="s">
        <v>5</v>
      </c>
      <c r="C1" s="3" t="s">
        <v>6</v>
      </c>
      <c r="D1" s="3" t="s">
        <v>7</v>
      </c>
      <c r="E1" s="3" t="s">
        <v>89</v>
      </c>
      <c r="F1" s="3" t="s">
        <v>8</v>
      </c>
      <c r="G1" s="3" t="s">
        <v>2</v>
      </c>
      <c r="H1" s="3" t="s">
        <v>0</v>
      </c>
      <c r="I1" s="3" t="s">
        <v>71</v>
      </c>
      <c r="J1" s="3" t="s">
        <v>49</v>
      </c>
      <c r="K1" s="3" t="s">
        <v>98</v>
      </c>
      <c r="L1" s="3" t="s">
        <v>99</v>
      </c>
      <c r="M1" s="3" t="s">
        <v>100</v>
      </c>
      <c r="N1" s="3" t="s">
        <v>101</v>
      </c>
      <c r="O1" s="3" t="s">
        <v>102</v>
      </c>
      <c r="P1" s="3" t="s">
        <v>103</v>
      </c>
      <c r="Q1" s="3" t="s">
        <v>104</v>
      </c>
      <c r="R1" s="3" t="s">
        <v>105</v>
      </c>
      <c r="S1" s="3" t="s">
        <v>106</v>
      </c>
      <c r="T1" s="3" t="s">
        <v>107</v>
      </c>
      <c r="U1" s="3" t="s">
        <v>108</v>
      </c>
      <c r="V1" s="3" t="s">
        <v>109</v>
      </c>
      <c r="W1" s="3" t="s">
        <v>110</v>
      </c>
      <c r="X1" s="3" t="s">
        <v>111</v>
      </c>
      <c r="Y1" s="3" t="s">
        <v>112</v>
      </c>
      <c r="Z1" s="3" t="s">
        <v>113</v>
      </c>
      <c r="AA1" s="3" t="s">
        <v>114</v>
      </c>
      <c r="AB1" s="3" t="s">
        <v>115</v>
      </c>
      <c r="AC1" s="3" t="s">
        <v>116</v>
      </c>
      <c r="AD1" s="3" t="s">
        <v>117</v>
      </c>
      <c r="AE1" s="3" t="s">
        <v>118</v>
      </c>
      <c r="AF1" s="3" t="s">
        <v>119</v>
      </c>
      <c r="AG1" s="3" t="s">
        <v>120</v>
      </c>
      <c r="AH1" s="3" t="s">
        <v>121</v>
      </c>
      <c r="AI1" s="3" t="s">
        <v>122</v>
      </c>
      <c r="AJ1" s="3" t="s">
        <v>123</v>
      </c>
      <c r="AK1" s="3" t="s">
        <v>124</v>
      </c>
      <c r="AL1" s="3" t="s">
        <v>125</v>
      </c>
      <c r="AM1" s="3" t="s">
        <v>126</v>
      </c>
      <c r="AN1" s="3" t="s">
        <v>127</v>
      </c>
      <c r="AO1" s="3" t="s">
        <v>128</v>
      </c>
      <c r="AP1" s="3" t="s">
        <v>129</v>
      </c>
      <c r="AQ1" s="3" t="s">
        <v>130</v>
      </c>
      <c r="AR1" s="3" t="s">
        <v>131</v>
      </c>
      <c r="AS1" s="3" t="s">
        <v>132</v>
      </c>
      <c r="AT1" s="3" t="s">
        <v>133</v>
      </c>
      <c r="AU1" s="3" t="s">
        <v>134</v>
      </c>
      <c r="AV1" s="3" t="s">
        <v>135</v>
      </c>
      <c r="AW1" s="3" t="s">
        <v>136</v>
      </c>
      <c r="AX1" s="3" t="s">
        <v>137</v>
      </c>
      <c r="AY1" s="3" t="s">
        <v>138</v>
      </c>
      <c r="AZ1" s="3" t="s">
        <v>139</v>
      </c>
    </row>
    <row r="2" spans="1:52" x14ac:dyDescent="0.25">
      <c r="A2" s="40">
        <f>'S01'!E12</f>
        <v>2018</v>
      </c>
      <c r="B2" s="5">
        <f>'S01'!E15</f>
        <v>0</v>
      </c>
      <c r="C2" s="16">
        <f>'S01'!E16</f>
        <v>0</v>
      </c>
      <c r="D2" s="16">
        <f>'S01'!E17</f>
        <v>0</v>
      </c>
      <c r="E2" s="16">
        <f>'S01'!E18</f>
        <v>0</v>
      </c>
      <c r="F2" s="5">
        <f>'S01'!E21</f>
        <v>0</v>
      </c>
      <c r="G2" s="5">
        <f>'S01'!E22</f>
        <v>0</v>
      </c>
      <c r="H2" s="16">
        <f>'S01'!E23</f>
        <v>0</v>
      </c>
      <c r="I2" s="5">
        <f>'S01'!E26</f>
        <v>0</v>
      </c>
      <c r="J2" s="8" t="str">
        <f>'S02'!E6</f>
        <v>31-12-2016</v>
      </c>
      <c r="K2" s="9">
        <f>'S02'!E8</f>
        <v>0</v>
      </c>
      <c r="L2" s="9">
        <f>'S02'!E9</f>
        <v>0</v>
      </c>
      <c r="M2" s="9">
        <f>'S02'!E10</f>
        <v>0</v>
      </c>
      <c r="N2" s="9">
        <f>'S02'!E11</f>
        <v>0</v>
      </c>
      <c r="O2" s="9">
        <f>'S02'!E12</f>
        <v>0</v>
      </c>
      <c r="P2" s="9">
        <f>'S02'!E13</f>
        <v>0</v>
      </c>
      <c r="Q2" s="9">
        <f>'S02'!E14</f>
        <v>0</v>
      </c>
      <c r="R2" s="43">
        <f>'S02'!E15</f>
        <v>0</v>
      </c>
      <c r="S2" s="9" t="str">
        <f>'S02'!E16</f>
        <v>Indberettes ikke</v>
      </c>
      <c r="T2" s="9" t="str">
        <f>'S02'!E17</f>
        <v>Indberettes ikke</v>
      </c>
      <c r="U2" s="43">
        <f>'S02'!E18</f>
        <v>0</v>
      </c>
      <c r="V2" s="43">
        <f>'S02'!E19</f>
        <v>0</v>
      </c>
      <c r="W2" s="9" t="str">
        <f>'S02'!E20</f>
        <v>Indberettes ikke</v>
      </c>
      <c r="X2" s="9">
        <f>'S02'!E21</f>
        <v>0</v>
      </c>
      <c r="Y2" s="9">
        <f>'S02'!E22</f>
        <v>0</v>
      </c>
      <c r="Z2" s="9">
        <f>'S02'!E23</f>
        <v>0</v>
      </c>
      <c r="AA2" s="9">
        <f>'S02'!E24</f>
        <v>0</v>
      </c>
      <c r="AB2" s="9">
        <f>'S02'!E25</f>
        <v>0</v>
      </c>
      <c r="AC2" s="9">
        <f>'S02'!E26</f>
        <v>0</v>
      </c>
      <c r="AD2" s="9">
        <f>'S02'!E27</f>
        <v>0</v>
      </c>
      <c r="AE2" s="9">
        <f>'S02'!E32</f>
        <v>0</v>
      </c>
      <c r="AF2" s="9">
        <f>'S02'!G32</f>
        <v>0</v>
      </c>
      <c r="AG2" s="9">
        <f>'S02'!I32</f>
        <v>0</v>
      </c>
      <c r="AH2" s="9">
        <f>'S02'!K32</f>
        <v>0</v>
      </c>
      <c r="AI2" s="9" t="str">
        <f>'S03'!E12</f>
        <v/>
      </c>
      <c r="AJ2" s="9" t="str">
        <f>'S03'!E13</f>
        <v/>
      </c>
      <c r="AK2" s="43" t="str">
        <f>'S03'!E14</f>
        <v/>
      </c>
      <c r="AL2" s="43">
        <f>'S03'!E15</f>
        <v>0</v>
      </c>
      <c r="AM2" s="43">
        <f>'S03'!E16</f>
        <v>0</v>
      </c>
      <c r="AN2" s="43" t="str">
        <f>'S03'!E17</f>
        <v/>
      </c>
      <c r="AO2" s="9" t="str">
        <f>'S03'!E18</f>
        <v>Indberettes ikke</v>
      </c>
      <c r="AP2" s="9">
        <f>'S03'!E19</f>
        <v>0</v>
      </c>
      <c r="AQ2" s="9">
        <f>'S03'!E20</f>
        <v>0</v>
      </c>
      <c r="AR2" s="9">
        <f>'S03'!E21</f>
        <v>0</v>
      </c>
      <c r="AS2" s="9" t="str">
        <f>'S03'!E22</f>
        <v/>
      </c>
      <c r="AT2" s="9">
        <f>'S03'!E23</f>
        <v>0</v>
      </c>
      <c r="AU2" s="9">
        <f>'S03'!E24</f>
        <v>0</v>
      </c>
      <c r="AV2" s="9">
        <f>'S03'!E25</f>
        <v>0</v>
      </c>
      <c r="AW2" s="5" t="str">
        <f>'S03'!E30</f>
        <v/>
      </c>
      <c r="AX2" s="5" t="str">
        <f>'S03'!G30</f>
        <v/>
      </c>
      <c r="AY2" s="5" t="str">
        <f>'S03'!I30</f>
        <v/>
      </c>
      <c r="AZ2" s="5" t="str">
        <f>'S03'!K30</f>
        <v/>
      </c>
    </row>
    <row r="3" spans="1:52" x14ac:dyDescent="0.25">
      <c r="AV3" s="9"/>
    </row>
    <row r="8" spans="1:52" x14ac:dyDescent="0.25">
      <c r="Z8" s="9"/>
    </row>
    <row r="21" spans="11:11" x14ac:dyDescent="0.25">
      <c r="K21" s="9"/>
    </row>
    <row r="22" spans="11:11" x14ac:dyDescent="0.25">
      <c r="K22" s="9"/>
    </row>
    <row r="23" spans="11:11" x14ac:dyDescent="0.25">
      <c r="K23" s="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4</vt:i4>
      </vt:variant>
    </vt:vector>
  </HeadingPairs>
  <TitlesOfParts>
    <vt:vector size="8" baseType="lpstr">
      <vt:lpstr>S01</vt:lpstr>
      <vt:lpstr>S02</vt:lpstr>
      <vt:lpstr>S03</vt:lpstr>
      <vt:lpstr>Outputdata</vt:lpstr>
      <vt:lpstr>'S01'!Udskriftsområde</vt:lpstr>
      <vt:lpstr>'S02'!Udskriftsområde</vt:lpstr>
      <vt:lpstr>'S03'!Udskriftsområde</vt:lpstr>
      <vt:lpstr>Vejledning</vt:lpstr>
    </vt:vector>
  </TitlesOfParts>
  <Company>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Bødtger Simonsen</dc:creator>
  <cp:lastModifiedBy>Kasper Jensen</cp:lastModifiedBy>
  <cp:lastPrinted>2016-12-14T11:16:50Z</cp:lastPrinted>
  <dcterms:created xsi:type="dcterms:W3CDTF">2015-06-19T08:21:58Z</dcterms:created>
  <dcterms:modified xsi:type="dcterms:W3CDTF">2018-10-30T11:30:01Z</dcterms:modified>
</cp:coreProperties>
</file>